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G:\Gemensamma\Pensionsvalet\Förmedling\5. KAP (KFO-LO)\"/>
    </mc:Choice>
  </mc:AlternateContent>
  <xr:revisionPtr revIDLastSave="0" documentId="13_ncr:1_{B04D44FE-7147-4BB5-9400-FEDD9C05F89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2" i="1" l="1"/>
  <c r="C32" i="1"/>
  <c r="D32" i="1"/>
  <c r="E32" i="1"/>
  <c r="F32" i="1"/>
  <c r="G32" i="1"/>
  <c r="H32" i="1"/>
  <c r="I32" i="1"/>
  <c r="J32" i="1"/>
  <c r="K32" i="1"/>
  <c r="L32" i="1"/>
  <c r="M32" i="1"/>
  <c r="C16" i="1"/>
  <c r="D16" i="1"/>
  <c r="E16" i="1"/>
  <c r="F16" i="1"/>
  <c r="G16" i="1"/>
  <c r="H16" i="1"/>
  <c r="I16" i="1"/>
  <c r="J16" i="1"/>
  <c r="K16" i="1"/>
  <c r="L16" i="1"/>
  <c r="M16" i="1"/>
  <c r="N9" i="1" l="1"/>
  <c r="N31" i="1" l="1"/>
  <c r="N30" i="1"/>
  <c r="N29" i="1"/>
  <c r="N28" i="1"/>
  <c r="N27" i="1"/>
  <c r="N26" i="1"/>
  <c r="N25" i="1"/>
  <c r="N32" i="1" l="1"/>
  <c r="O32" i="1" s="1"/>
  <c r="O27" i="1" l="1"/>
  <c r="O25" i="1"/>
  <c r="O29" i="1"/>
  <c r="O31" i="1"/>
  <c r="O26" i="1"/>
  <c r="O28" i="1"/>
  <c r="O30" i="1"/>
  <c r="B16" i="1"/>
  <c r="N15" i="1"/>
  <c r="N10" i="1" l="1"/>
  <c r="N11" i="1"/>
  <c r="N12" i="1"/>
  <c r="N13" i="1"/>
  <c r="N14" i="1"/>
  <c r="N16" i="1" l="1"/>
  <c r="O15" i="1" s="1"/>
  <c r="O10" i="1" l="1"/>
  <c r="O11" i="1"/>
  <c r="O9" i="1"/>
  <c r="O16" i="1"/>
  <c r="O13" i="1"/>
  <c r="O14" i="1"/>
  <c r="O12" i="1"/>
</calcChain>
</file>

<file path=xl/sharedStrings.xml><?xml version="1.0" encoding="utf-8"?>
<sst xmlns="http://schemas.openxmlformats.org/spreadsheetml/2006/main" count="22" uniqueCount="13">
  <si>
    <t>Försäkringsbolag</t>
  </si>
  <si>
    <t>Totalt</t>
  </si>
  <si>
    <t>Procentfördelning</t>
  </si>
  <si>
    <t>SWEDBANK FOND</t>
  </si>
  <si>
    <t>KPA LIV</t>
  </si>
  <si>
    <t>FOLKSAM LO FOND</t>
  </si>
  <si>
    <t>Förmedlingsstatistik GTP Antal individer</t>
  </si>
  <si>
    <t>EJ LÄNGRE VALBARA BOLAG</t>
  </si>
  <si>
    <t>Förmedlingsstatistik GTP Avser förmedlat belopp</t>
  </si>
  <si>
    <t>FOLKSAM Tjp AB</t>
  </si>
  <si>
    <t>FOLKSAM Tjp AB (förval)</t>
  </si>
  <si>
    <t>FOLKSAM Tjp AB(förval)</t>
  </si>
  <si>
    <t>FUTUR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</si>
</sst>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9"/>
      <color theme="1"/>
      <name val="Arial"/>
      <family val="2"/>
    </font>
    <font>
      <b/>
      <sz val="14"/>
      <color theme="0"/>
      <name val="Calibri"/>
      <family val="2"/>
      <scheme val="minor"/>
    </font>
    <font>
      <b/>
      <sz val="12"/>
      <color rgb="FF8E788F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>
      <alignment horizontal="left" vertical="center" indent="1" readingOrder="1"/>
      <protection locked="0"/>
    </xf>
    <xf numFmtId="14" fontId="3" fillId="3" borderId="0" applyNumberFormat="0">
      <alignment horizontal="left" vertical="center" indent="1"/>
    </xf>
  </cellStyleXfs>
  <cellXfs count="33">
    <xf numFmtId="0" fontId="0" fillId="0" borderId="0" xfId="0"/>
    <xf numFmtId="0" fontId="0" fillId="0" borderId="0" xfId="0" applyAlignment="1"/>
    <xf numFmtId="3" fontId="0" fillId="0" borderId="0" xfId="0" applyNumberFormat="1"/>
    <xf numFmtId="14" fontId="3" fillId="3" borderId="0" xfId="3">
      <alignment horizontal="left" vertical="center" indent="1"/>
    </xf>
    <xf numFmtId="3" fontId="3" fillId="3" borderId="0" xfId="3" applyNumberFormat="1">
      <alignment horizontal="left" vertical="center" indent="1"/>
    </xf>
    <xf numFmtId="3" fontId="4" fillId="0" borderId="0" xfId="0" applyNumberFormat="1" applyFont="1"/>
    <xf numFmtId="0" fontId="0" fillId="0" borderId="0" xfId="0" applyFont="1"/>
    <xf numFmtId="3" fontId="0" fillId="0" borderId="0" xfId="0" applyNumberFormat="1" applyAlignment="1">
      <alignment horizontal="right"/>
    </xf>
    <xf numFmtId="3" fontId="3" fillId="3" borderId="0" xfId="3" applyNumberFormat="1" applyAlignment="1">
      <alignment horizontal="right"/>
    </xf>
    <xf numFmtId="3" fontId="0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3" fontId="3" fillId="3" borderId="0" xfId="3" applyNumberFormat="1" applyAlignment="1">
      <alignment horizontal="right" vertical="center" indent="1"/>
    </xf>
    <xf numFmtId="3" fontId="0" fillId="0" borderId="0" xfId="0" applyNumberFormat="1" applyAlignment="1"/>
    <xf numFmtId="3" fontId="3" fillId="3" borderId="0" xfId="3" applyNumberFormat="1" applyAlignment="1">
      <alignment vertical="center"/>
    </xf>
    <xf numFmtId="3" fontId="4" fillId="0" borderId="0" xfId="0" applyNumberFormat="1" applyFont="1" applyAlignment="1">
      <alignment horizontal="right"/>
    </xf>
    <xf numFmtId="10" fontId="4" fillId="0" borderId="0" xfId="0" applyNumberFormat="1" applyFont="1" applyAlignment="1">
      <alignment horizontal="right"/>
    </xf>
    <xf numFmtId="9" fontId="0" fillId="0" borderId="0" xfId="1" applyFont="1" applyAlignment="1">
      <alignment horizontal="right"/>
    </xf>
    <xf numFmtId="0" fontId="5" fillId="2" borderId="0" xfId="2" applyFont="1" applyAlignment="1">
      <alignment horizontal="left" vertical="center" indent="1" readingOrder="1"/>
      <protection locked="0"/>
    </xf>
    <xf numFmtId="3" fontId="5" fillId="2" borderId="0" xfId="2" applyNumberFormat="1" applyFont="1" applyAlignment="1">
      <alignment horizontal="left" vertical="center" indent="1" readingOrder="1"/>
      <protection locked="0"/>
    </xf>
    <xf numFmtId="3" fontId="5" fillId="2" borderId="0" xfId="2" applyNumberFormat="1" applyFont="1" applyAlignment="1">
      <alignment horizontal="right" vertical="center" indent="1"/>
      <protection locked="0"/>
    </xf>
    <xf numFmtId="3" fontId="5" fillId="2" borderId="0" xfId="2" applyNumberFormat="1" applyFont="1" applyAlignment="1">
      <alignment vertical="center" readingOrder="1"/>
      <protection locked="0"/>
    </xf>
    <xf numFmtId="0" fontId="1" fillId="0" borderId="0" xfId="0" applyFont="1"/>
    <xf numFmtId="14" fontId="6" fillId="3" borderId="0" xfId="3" applyNumberFormat="1" applyFont="1">
      <alignment horizontal="left" vertical="center" indent="1"/>
    </xf>
    <xf numFmtId="0" fontId="6" fillId="3" borderId="0" xfId="3" applyNumberFormat="1" applyFont="1">
      <alignment horizontal="left" vertical="center" indent="1"/>
    </xf>
    <xf numFmtId="0" fontId="7" fillId="0" borderId="0" xfId="0" applyFont="1"/>
    <xf numFmtId="0" fontId="8" fillId="0" borderId="0" xfId="0" applyFont="1" applyFill="1" applyBorder="1" applyAlignment="1">
      <alignment horizontal="left"/>
    </xf>
    <xf numFmtId="3" fontId="0" fillId="0" borderId="0" xfId="0" applyNumberFormat="1" applyFont="1"/>
    <xf numFmtId="3" fontId="8" fillId="0" borderId="0" xfId="0" applyNumberFormat="1" applyFont="1" applyAlignment="1">
      <alignment horizontal="right"/>
    </xf>
    <xf numFmtId="3" fontId="8" fillId="0" borderId="0" xfId="0" applyNumberFormat="1" applyFont="1"/>
    <xf numFmtId="3" fontId="8" fillId="0" borderId="0" xfId="0" applyNumberFormat="1" applyFont="1" applyAlignment="1"/>
    <xf numFmtId="10" fontId="8" fillId="0" borderId="0" xfId="1" applyNumberFormat="1" applyFont="1" applyAlignment="1">
      <alignment horizontal="right"/>
    </xf>
    <xf numFmtId="3" fontId="5" fillId="2" borderId="0" xfId="2" applyNumberFormat="1" applyFont="1" applyAlignment="1">
      <alignment horizontal="right"/>
      <protection locked="0"/>
    </xf>
    <xf numFmtId="0" fontId="0" fillId="0" borderId="0" xfId="0" applyAlignment="1"/>
  </cellXfs>
  <cellStyles count="4">
    <cellStyle name="Normal" xfId="0" builtinId="0"/>
    <cellStyle name="Procent" xfId="1" builtinId="5"/>
    <cellStyle name="PV_Rubrik_fylld" xfId="2" xr:uid="{00000000-0005-0000-0000-000002000000}"/>
    <cellStyle name="PV_Underrubrik_fylld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1971675</xdr:colOff>
      <xdr:row>2</xdr:row>
      <xdr:rowOff>38100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3"/>
  <sheetViews>
    <sheetView tabSelected="1" topLeftCell="A8" workbookViewId="0">
      <selection activeCell="J31" sqref="J31"/>
    </sheetView>
  </sheetViews>
  <sheetFormatPr defaultRowHeight="15" x14ac:dyDescent="0.25"/>
  <cols>
    <col min="1" max="1" width="52" bestFit="1" customWidth="1"/>
    <col min="2" max="2" width="12.140625" customWidth="1"/>
    <col min="3" max="3" width="11.5703125" customWidth="1"/>
    <col min="4" max="4" width="12.42578125" style="10" customWidth="1"/>
    <col min="5" max="5" width="12.28515625" customWidth="1"/>
    <col min="6" max="6" width="11.42578125" style="12" customWidth="1"/>
    <col min="7" max="7" width="10" bestFit="1" customWidth="1"/>
    <col min="8" max="8" width="11.7109375" customWidth="1"/>
    <col min="9" max="9" width="11.85546875" customWidth="1"/>
    <col min="10" max="10" width="11" bestFit="1" customWidth="1"/>
    <col min="11" max="11" width="11.140625" customWidth="1"/>
    <col min="12" max="12" width="10.5703125" customWidth="1"/>
    <col min="13" max="13" width="10.140625" customWidth="1"/>
    <col min="14" max="14" width="12.140625" customWidth="1"/>
    <col min="15" max="15" width="18.85546875" bestFit="1" customWidth="1"/>
  </cols>
  <sheetData>
    <row r="1" spans="1:17" ht="15" customHeight="1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1"/>
    </row>
    <row r="2" spans="1:17" ht="15" customHeight="1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1"/>
    </row>
    <row r="3" spans="1:17" ht="1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1"/>
    </row>
    <row r="4" spans="1:17" ht="15" customHeight="1" x14ac:dyDescent="0.25">
      <c r="B4" s="2"/>
      <c r="C4" s="2"/>
      <c r="D4" s="7"/>
      <c r="E4" s="2"/>
      <c r="G4" s="2"/>
      <c r="H4" s="2"/>
      <c r="I4" s="2"/>
      <c r="J4" s="2"/>
      <c r="K4" s="2"/>
      <c r="L4" s="2"/>
      <c r="M4" s="2"/>
    </row>
    <row r="5" spans="1:17" s="21" customFormat="1" ht="30" customHeight="1" x14ac:dyDescent="0.25">
      <c r="A5" s="17" t="s">
        <v>8</v>
      </c>
      <c r="B5" s="18"/>
      <c r="C5" s="18"/>
      <c r="D5" s="19"/>
      <c r="E5" s="18"/>
      <c r="F5" s="20"/>
      <c r="G5" s="18"/>
      <c r="H5" s="18"/>
      <c r="I5" s="18"/>
      <c r="J5" s="18"/>
      <c r="K5" s="18"/>
      <c r="L5" s="18"/>
      <c r="M5" s="18"/>
      <c r="N5" s="18"/>
      <c r="O5" s="18"/>
    </row>
    <row r="6" spans="1:17" ht="15" customHeight="1" x14ac:dyDescent="0.25">
      <c r="A6" s="3"/>
      <c r="B6" s="4"/>
      <c r="C6" s="4"/>
      <c r="D6" s="11"/>
      <c r="E6" s="4"/>
      <c r="F6" s="13"/>
      <c r="G6" s="4"/>
      <c r="H6" s="4"/>
      <c r="I6" s="4"/>
      <c r="J6" s="4"/>
      <c r="K6" s="4"/>
      <c r="L6" s="4"/>
      <c r="M6" s="4"/>
      <c r="N6" s="4"/>
      <c r="O6" s="4"/>
    </row>
    <row r="7" spans="1:17" ht="15" customHeight="1" x14ac:dyDescent="0.25">
      <c r="B7" s="2"/>
      <c r="C7" s="2"/>
      <c r="D7" s="9"/>
      <c r="E7" s="2"/>
      <c r="G7" s="2"/>
      <c r="H7" s="2"/>
      <c r="I7" s="2"/>
      <c r="J7" s="2"/>
      <c r="K7" s="2"/>
      <c r="L7" s="2"/>
      <c r="M7" s="2"/>
    </row>
    <row r="8" spans="1:17" s="24" customFormat="1" ht="15" customHeight="1" x14ac:dyDescent="0.25">
      <c r="A8" s="22" t="s">
        <v>0</v>
      </c>
      <c r="B8" s="23">
        <v>202501</v>
      </c>
      <c r="C8" s="23">
        <v>202502</v>
      </c>
      <c r="D8" s="23">
        <v>202503</v>
      </c>
      <c r="E8" s="23">
        <v>202504</v>
      </c>
      <c r="F8" s="23">
        <v>202505</v>
      </c>
      <c r="G8" s="23">
        <v>202506</v>
      </c>
      <c r="H8" s="23">
        <v>202507</v>
      </c>
      <c r="I8" s="23">
        <v>202508</v>
      </c>
      <c r="J8" s="23">
        <v>202509</v>
      </c>
      <c r="K8" s="23">
        <v>202510</v>
      </c>
      <c r="L8" s="23">
        <v>202511</v>
      </c>
      <c r="M8" s="23">
        <v>202512</v>
      </c>
      <c r="N8" s="23" t="s">
        <v>1</v>
      </c>
      <c r="O8" s="23" t="s">
        <v>2</v>
      </c>
    </row>
    <row r="9" spans="1:17" s="6" customFormat="1" x14ac:dyDescent="0.25">
      <c r="A9" s="25" t="s">
        <v>9</v>
      </c>
      <c r="B9" s="26">
        <v>6721223</v>
      </c>
      <c r="C9" s="26">
        <v>5168689</v>
      </c>
      <c r="D9" s="27">
        <v>3924222</v>
      </c>
      <c r="E9" s="28">
        <v>4419233</v>
      </c>
      <c r="F9" s="29">
        <v>7879351</v>
      </c>
      <c r="G9" s="28">
        <v>5996843</v>
      </c>
      <c r="H9" s="28">
        <v>6695946</v>
      </c>
      <c r="I9" s="28">
        <v>6061126</v>
      </c>
      <c r="J9" s="28">
        <v>5750886</v>
      </c>
      <c r="K9" s="28"/>
      <c r="L9" s="28"/>
      <c r="M9" s="28"/>
      <c r="N9" s="28">
        <f>SUM(B9:M9)</f>
        <v>52617519</v>
      </c>
      <c r="O9" s="30">
        <f>SUM(N9)/N16</f>
        <v>5.9990377212914017E-2</v>
      </c>
    </row>
    <row r="10" spans="1:17" s="6" customFormat="1" x14ac:dyDescent="0.25">
      <c r="A10" s="25" t="s">
        <v>4</v>
      </c>
      <c r="B10" s="26">
        <v>5945552</v>
      </c>
      <c r="C10" s="26">
        <v>4373064</v>
      </c>
      <c r="D10" s="27">
        <v>3950285</v>
      </c>
      <c r="E10" s="28">
        <v>3714913</v>
      </c>
      <c r="F10" s="29">
        <v>6087525</v>
      </c>
      <c r="G10" s="28">
        <v>4730864</v>
      </c>
      <c r="H10" s="28">
        <v>5309911</v>
      </c>
      <c r="I10" s="28">
        <v>5216792</v>
      </c>
      <c r="J10" s="28">
        <v>4861548</v>
      </c>
      <c r="K10" s="28"/>
      <c r="L10" s="28"/>
      <c r="M10" s="28"/>
      <c r="N10" s="28">
        <f t="shared" ref="N10:N15" si="0">SUM(B10:M10)</f>
        <v>44190454</v>
      </c>
      <c r="O10" s="30">
        <f>SUM(N10)/N16</f>
        <v>5.0382497218653066E-2</v>
      </c>
    </row>
    <row r="11" spans="1:17" s="6" customFormat="1" x14ac:dyDescent="0.25">
      <c r="A11" s="25" t="s">
        <v>5</v>
      </c>
      <c r="B11" s="26">
        <v>5659611</v>
      </c>
      <c r="C11" s="26">
        <v>3896033</v>
      </c>
      <c r="D11" s="27">
        <v>3628908</v>
      </c>
      <c r="E11" s="28">
        <v>3312159</v>
      </c>
      <c r="F11" s="29">
        <v>5677627</v>
      </c>
      <c r="G11" s="28">
        <v>4674605</v>
      </c>
      <c r="H11" s="28">
        <v>5347258</v>
      </c>
      <c r="I11" s="28">
        <v>5192685</v>
      </c>
      <c r="J11" s="28">
        <v>4584786</v>
      </c>
      <c r="K11" s="28"/>
      <c r="L11" s="28"/>
      <c r="M11" s="28"/>
      <c r="N11" s="28">
        <f t="shared" si="0"/>
        <v>41973672</v>
      </c>
      <c r="O11" s="30">
        <f>SUM(N11)/N16</f>
        <v>4.7855095871987559E-2</v>
      </c>
    </row>
    <row r="12" spans="1:17" s="6" customFormat="1" x14ac:dyDescent="0.25">
      <c r="A12" s="25" t="s">
        <v>3</v>
      </c>
      <c r="B12" s="26">
        <v>3577216</v>
      </c>
      <c r="C12" s="26">
        <v>2760194</v>
      </c>
      <c r="D12" s="27">
        <v>2633156</v>
      </c>
      <c r="E12" s="28">
        <v>2248926</v>
      </c>
      <c r="F12" s="29">
        <v>3692570</v>
      </c>
      <c r="G12" s="28">
        <v>3100666</v>
      </c>
      <c r="H12" s="28">
        <v>3735809</v>
      </c>
      <c r="I12" s="28">
        <v>3547716</v>
      </c>
      <c r="J12" s="28">
        <v>3199665</v>
      </c>
      <c r="K12" s="28"/>
      <c r="L12" s="28"/>
      <c r="M12" s="28"/>
      <c r="N12" s="28">
        <f t="shared" si="0"/>
        <v>28495918</v>
      </c>
      <c r="O12" s="30">
        <f>SUM(N12)/N16</f>
        <v>3.2488815556816091E-2</v>
      </c>
    </row>
    <row r="13" spans="1:17" s="6" customFormat="1" x14ac:dyDescent="0.25">
      <c r="A13" s="25" t="s">
        <v>12</v>
      </c>
      <c r="B13" s="26">
        <v>1123581</v>
      </c>
      <c r="C13" s="26">
        <v>847107</v>
      </c>
      <c r="D13" s="27">
        <v>868896</v>
      </c>
      <c r="E13" s="28">
        <v>664914</v>
      </c>
      <c r="F13" s="29">
        <v>1223723</v>
      </c>
      <c r="G13" s="28">
        <v>1002472</v>
      </c>
      <c r="H13" s="28">
        <v>1143420</v>
      </c>
      <c r="I13" s="28">
        <v>1027766</v>
      </c>
      <c r="J13" s="28">
        <v>963966</v>
      </c>
      <c r="K13" s="28"/>
      <c r="L13" s="28"/>
      <c r="M13" s="28"/>
      <c r="N13" s="28">
        <f t="shared" si="0"/>
        <v>8865845</v>
      </c>
      <c r="O13" s="30">
        <f>SUM(N13)/N16</f>
        <v>1.0108142610472144E-2</v>
      </c>
    </row>
    <row r="14" spans="1:17" s="6" customFormat="1" x14ac:dyDescent="0.25">
      <c r="A14" s="25" t="s">
        <v>10</v>
      </c>
      <c r="B14" s="26">
        <v>90951632</v>
      </c>
      <c r="C14" s="26">
        <v>68898381</v>
      </c>
      <c r="D14" s="27">
        <v>62785348</v>
      </c>
      <c r="E14" s="28">
        <v>58285297</v>
      </c>
      <c r="F14" s="29">
        <v>97334274</v>
      </c>
      <c r="G14" s="28">
        <v>77015689</v>
      </c>
      <c r="H14" s="28">
        <v>83839853</v>
      </c>
      <c r="I14" s="28">
        <v>82370148</v>
      </c>
      <c r="J14" s="28">
        <v>79475289</v>
      </c>
      <c r="K14" s="28"/>
      <c r="L14" s="28"/>
      <c r="M14" s="28"/>
      <c r="N14" s="28">
        <f t="shared" si="0"/>
        <v>700955911</v>
      </c>
      <c r="O14" s="30">
        <f>SUM(N14)/N16</f>
        <v>0.79917507152915712</v>
      </c>
    </row>
    <row r="15" spans="1:17" s="6" customFormat="1" x14ac:dyDescent="0.25">
      <c r="A15" s="25" t="s">
        <v>7</v>
      </c>
      <c r="B15" s="26">
        <v>0</v>
      </c>
      <c r="C15" s="26">
        <v>0</v>
      </c>
      <c r="D15" s="27">
        <v>0</v>
      </c>
      <c r="E15" s="28">
        <v>0</v>
      </c>
      <c r="F15" s="29">
        <v>0</v>
      </c>
      <c r="G15" s="28">
        <v>0</v>
      </c>
      <c r="H15" s="28">
        <v>0</v>
      </c>
      <c r="I15" s="28">
        <v>0</v>
      </c>
      <c r="J15" s="28"/>
      <c r="K15" s="28"/>
      <c r="L15" s="28"/>
      <c r="M15" s="28"/>
      <c r="N15" s="28">
        <f t="shared" si="0"/>
        <v>0</v>
      </c>
      <c r="O15" s="30">
        <f>SUM(N15)/N16</f>
        <v>0</v>
      </c>
    </row>
    <row r="16" spans="1:17" x14ac:dyDescent="0.25">
      <c r="B16" s="14">
        <f>SUM(B9:B15)</f>
        <v>113978815</v>
      </c>
      <c r="C16" s="14">
        <f t="shared" ref="C16:M16" si="1">SUM(C9:C15)</f>
        <v>85943468</v>
      </c>
      <c r="D16" s="14">
        <f t="shared" si="1"/>
        <v>77790815</v>
      </c>
      <c r="E16" s="14">
        <f t="shared" si="1"/>
        <v>72645442</v>
      </c>
      <c r="F16" s="14">
        <f t="shared" si="1"/>
        <v>121895070</v>
      </c>
      <c r="G16" s="14">
        <f t="shared" si="1"/>
        <v>96521139</v>
      </c>
      <c r="H16" s="14">
        <f t="shared" si="1"/>
        <v>106072197</v>
      </c>
      <c r="I16" s="14">
        <f t="shared" si="1"/>
        <v>103416233</v>
      </c>
      <c r="J16" s="14">
        <f t="shared" si="1"/>
        <v>98836140</v>
      </c>
      <c r="K16" s="14">
        <f t="shared" si="1"/>
        <v>0</v>
      </c>
      <c r="L16" s="14">
        <f t="shared" si="1"/>
        <v>0</v>
      </c>
      <c r="M16" s="14">
        <f t="shared" si="1"/>
        <v>0</v>
      </c>
      <c r="N16" s="14">
        <f t="shared" ref="N16" si="2">SUM(N9:N15)</f>
        <v>877099319</v>
      </c>
      <c r="O16" s="15">
        <f>SUM(N16/N16)</f>
        <v>1</v>
      </c>
      <c r="P16" s="7"/>
      <c r="Q16" s="7"/>
    </row>
    <row r="17" spans="1:15" x14ac:dyDescent="0.25">
      <c r="C17" s="5"/>
    </row>
    <row r="21" spans="1:15" s="21" customFormat="1" ht="33" customHeight="1" x14ac:dyDescent="0.3">
      <c r="A21" s="17" t="s">
        <v>6</v>
      </c>
      <c r="B21" s="18"/>
      <c r="C21" s="18"/>
      <c r="D21" s="31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</row>
    <row r="22" spans="1:15" x14ac:dyDescent="0.25">
      <c r="A22" s="3"/>
      <c r="B22" s="4"/>
      <c r="C22" s="4"/>
      <c r="D22" s="8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1:15" x14ac:dyDescent="0.25">
      <c r="B23" s="2"/>
      <c r="C23" s="2"/>
      <c r="D23" s="9"/>
      <c r="E23" s="2"/>
      <c r="F23" s="2"/>
      <c r="G23" s="2"/>
      <c r="H23" s="2"/>
      <c r="I23" s="2"/>
      <c r="J23" s="2"/>
      <c r="K23" s="2"/>
      <c r="L23" s="2"/>
      <c r="M23" s="2"/>
    </row>
    <row r="24" spans="1:15" s="24" customFormat="1" ht="15.75" x14ac:dyDescent="0.25">
      <c r="A24" s="22" t="s">
        <v>0</v>
      </c>
      <c r="B24" s="23">
        <v>202501</v>
      </c>
      <c r="C24" s="23">
        <v>202502</v>
      </c>
      <c r="D24" s="23">
        <v>202503</v>
      </c>
      <c r="E24" s="23">
        <v>202504</v>
      </c>
      <c r="F24" s="23">
        <v>202505</v>
      </c>
      <c r="G24" s="23">
        <v>202506</v>
      </c>
      <c r="H24" s="23">
        <v>202507</v>
      </c>
      <c r="I24" s="23">
        <v>202508</v>
      </c>
      <c r="J24" s="23">
        <v>202509</v>
      </c>
      <c r="K24" s="23">
        <v>202510</v>
      </c>
      <c r="L24" s="23">
        <v>202511</v>
      </c>
      <c r="M24" s="23">
        <v>202512</v>
      </c>
      <c r="N24" s="23" t="s">
        <v>1</v>
      </c>
      <c r="O24" s="23" t="s">
        <v>2</v>
      </c>
    </row>
    <row r="25" spans="1:15" s="6" customFormat="1" x14ac:dyDescent="0.25">
      <c r="A25" s="25" t="s">
        <v>9</v>
      </c>
      <c r="B25" s="26">
        <v>4411</v>
      </c>
      <c r="C25" s="26">
        <v>4010</v>
      </c>
      <c r="D25" s="27">
        <v>2610</v>
      </c>
      <c r="E25" s="28">
        <v>3670</v>
      </c>
      <c r="F25" s="28">
        <v>4319</v>
      </c>
      <c r="G25" s="28">
        <v>4222</v>
      </c>
      <c r="H25" s="28">
        <v>4133</v>
      </c>
      <c r="I25" s="28">
        <v>4225</v>
      </c>
      <c r="J25" s="28">
        <v>4218</v>
      </c>
      <c r="K25" s="28"/>
      <c r="L25" s="28"/>
      <c r="M25" s="28"/>
      <c r="N25" s="28">
        <f t="shared" ref="N25:N31" si="3">SUM(B25:M25)</f>
        <v>35818</v>
      </c>
      <c r="O25" s="30">
        <f>SUM(N25)/N32</f>
        <v>5.8552645560163666E-2</v>
      </c>
    </row>
    <row r="26" spans="1:15" s="6" customFormat="1" x14ac:dyDescent="0.25">
      <c r="A26" s="25" t="s">
        <v>4</v>
      </c>
      <c r="B26" s="26">
        <v>3776</v>
      </c>
      <c r="C26" s="26">
        <v>3292</v>
      </c>
      <c r="D26" s="27">
        <v>2615</v>
      </c>
      <c r="E26" s="28">
        <v>3028</v>
      </c>
      <c r="F26" s="28">
        <v>3621</v>
      </c>
      <c r="G26" s="28">
        <v>3507</v>
      </c>
      <c r="H26" s="28">
        <v>3451</v>
      </c>
      <c r="I26" s="28">
        <v>3586</v>
      </c>
      <c r="J26" s="28">
        <v>3562</v>
      </c>
      <c r="K26" s="28"/>
      <c r="L26" s="28"/>
      <c r="M26" s="28"/>
      <c r="N26" s="28">
        <f t="shared" si="3"/>
        <v>30438</v>
      </c>
      <c r="O26" s="30">
        <f>SUM(N26)/N32</f>
        <v>4.9757815220287611E-2</v>
      </c>
    </row>
    <row r="27" spans="1:15" s="6" customFormat="1" x14ac:dyDescent="0.25">
      <c r="A27" s="25" t="s">
        <v>5</v>
      </c>
      <c r="B27" s="26">
        <v>3221</v>
      </c>
      <c r="C27" s="26">
        <v>2869</v>
      </c>
      <c r="D27" s="27">
        <v>2203</v>
      </c>
      <c r="E27" s="28">
        <v>2580</v>
      </c>
      <c r="F27" s="28">
        <v>3161</v>
      </c>
      <c r="G27" s="28">
        <v>3151</v>
      </c>
      <c r="H27" s="28">
        <v>3082</v>
      </c>
      <c r="I27" s="28">
        <v>3183</v>
      </c>
      <c r="J27" s="28">
        <v>3127</v>
      </c>
      <c r="K27" s="28"/>
      <c r="L27" s="28"/>
      <c r="M27" s="28"/>
      <c r="N27" s="28">
        <f t="shared" si="3"/>
        <v>26577</v>
      </c>
      <c r="O27" s="30">
        <f>SUM(N27)/N32</f>
        <v>4.344613493362192E-2</v>
      </c>
    </row>
    <row r="28" spans="1:15" s="6" customFormat="1" x14ac:dyDescent="0.25">
      <c r="A28" s="25" t="s">
        <v>3</v>
      </c>
      <c r="B28" s="26">
        <v>2103</v>
      </c>
      <c r="C28" s="26">
        <v>1889</v>
      </c>
      <c r="D28" s="27">
        <v>1580</v>
      </c>
      <c r="E28" s="28">
        <v>1661</v>
      </c>
      <c r="F28" s="28">
        <v>2058</v>
      </c>
      <c r="G28" s="28">
        <v>2029</v>
      </c>
      <c r="H28" s="28">
        <v>2012</v>
      </c>
      <c r="I28" s="28">
        <v>2083</v>
      </c>
      <c r="J28" s="28">
        <v>2069</v>
      </c>
      <c r="K28" s="28"/>
      <c r="L28" s="28"/>
      <c r="M28" s="28"/>
      <c r="N28" s="28">
        <f t="shared" si="3"/>
        <v>17484</v>
      </c>
      <c r="O28" s="30">
        <f>SUM(N28)/N32</f>
        <v>2.8581563877768206E-2</v>
      </c>
    </row>
    <row r="29" spans="1:15" s="6" customFormat="1" x14ac:dyDescent="0.25">
      <c r="A29" s="25" t="s">
        <v>12</v>
      </c>
      <c r="B29" s="26">
        <v>704</v>
      </c>
      <c r="C29" s="26">
        <v>622</v>
      </c>
      <c r="D29" s="27">
        <v>561</v>
      </c>
      <c r="E29" s="28">
        <v>539</v>
      </c>
      <c r="F29" s="28">
        <v>687</v>
      </c>
      <c r="G29" s="28">
        <v>691</v>
      </c>
      <c r="H29" s="28">
        <v>675</v>
      </c>
      <c r="I29" s="28">
        <v>666</v>
      </c>
      <c r="J29" s="28">
        <v>678</v>
      </c>
      <c r="K29" s="28"/>
      <c r="L29" s="28"/>
      <c r="M29" s="28"/>
      <c r="N29" s="28">
        <f t="shared" si="3"/>
        <v>5823</v>
      </c>
      <c r="O29" s="30">
        <f>SUM(N29)/N32</f>
        <v>9.5190143251112028E-3</v>
      </c>
    </row>
    <row r="30" spans="1:15" s="6" customFormat="1" x14ac:dyDescent="0.25">
      <c r="A30" s="25" t="s">
        <v>11</v>
      </c>
      <c r="B30" s="26">
        <v>61237</v>
      </c>
      <c r="C30" s="26">
        <v>54421</v>
      </c>
      <c r="D30" s="27">
        <v>43408</v>
      </c>
      <c r="E30" s="28">
        <v>48705</v>
      </c>
      <c r="F30" s="28">
        <v>59102</v>
      </c>
      <c r="G30" s="28">
        <v>57696</v>
      </c>
      <c r="H30" s="28">
        <v>55558</v>
      </c>
      <c r="I30" s="28">
        <v>57244</v>
      </c>
      <c r="J30" s="28">
        <v>58211</v>
      </c>
      <c r="K30" s="28"/>
      <c r="L30" s="28"/>
      <c r="M30" s="28"/>
      <c r="N30" s="28">
        <f t="shared" si="3"/>
        <v>495582</v>
      </c>
      <c r="O30" s="30">
        <f>SUM(N30)/N32</f>
        <v>0.81014119135621843</v>
      </c>
    </row>
    <row r="31" spans="1:15" s="6" customFormat="1" x14ac:dyDescent="0.25">
      <c r="A31" s="25" t="s">
        <v>7</v>
      </c>
      <c r="B31" s="26">
        <v>0</v>
      </c>
      <c r="C31" s="26">
        <v>0</v>
      </c>
      <c r="D31" s="27">
        <v>0</v>
      </c>
      <c r="E31" s="28">
        <v>1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/>
      <c r="L31" s="28"/>
      <c r="M31" s="28"/>
      <c r="N31" s="28">
        <f t="shared" si="3"/>
        <v>1</v>
      </c>
      <c r="O31" s="30">
        <f>SUM(N31)/N32</f>
        <v>1.6347268289732444E-6</v>
      </c>
    </row>
    <row r="32" spans="1:15" s="6" customFormat="1" x14ac:dyDescent="0.25">
      <c r="B32" s="26">
        <f>SUM(B25:B31)</f>
        <v>75452</v>
      </c>
      <c r="C32" s="26">
        <f t="shared" ref="C32:M32" si="4">SUM(C25:C31)</f>
        <v>67103</v>
      </c>
      <c r="D32" s="26">
        <f t="shared" si="4"/>
        <v>52977</v>
      </c>
      <c r="E32" s="26">
        <f t="shared" si="4"/>
        <v>60184</v>
      </c>
      <c r="F32" s="26">
        <f t="shared" si="4"/>
        <v>72948</v>
      </c>
      <c r="G32" s="26">
        <f t="shared" si="4"/>
        <v>71296</v>
      </c>
      <c r="H32" s="26">
        <f t="shared" si="4"/>
        <v>68911</v>
      </c>
      <c r="I32" s="26">
        <f t="shared" si="4"/>
        <v>70987</v>
      </c>
      <c r="J32" s="26">
        <f t="shared" si="4"/>
        <v>71865</v>
      </c>
      <c r="K32" s="26">
        <f t="shared" si="4"/>
        <v>0</v>
      </c>
      <c r="L32" s="26">
        <f t="shared" si="4"/>
        <v>0</v>
      </c>
      <c r="M32" s="26">
        <f t="shared" si="4"/>
        <v>0</v>
      </c>
      <c r="N32" s="26">
        <f t="shared" ref="N32" si="5">SUM(N25:N31)</f>
        <v>611723</v>
      </c>
      <c r="O32" s="16">
        <f>SUM(N32)/N32</f>
        <v>1</v>
      </c>
    </row>
    <row r="33" spans="6:6" x14ac:dyDescent="0.25">
      <c r="F33"/>
    </row>
  </sheetData>
  <mergeCells count="1">
    <mergeCell ref="A1:L3"/>
  </mergeCells>
  <pageMargins left="0.7" right="0.7" top="0.75" bottom="0.75" header="0.3" footer="0.3"/>
  <pageSetup orientation="portrait" r:id="rId1"/>
  <ignoredErrors>
    <ignoredError sqref="B1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Michael Cansu</dc:creator>
  <cp:lastModifiedBy>Michael Cansu</cp:lastModifiedBy>
  <cp:lastPrinted>2019-01-28T09:22:41Z</cp:lastPrinted>
  <dcterms:created xsi:type="dcterms:W3CDTF">2019-01-28T09:20:33Z</dcterms:created>
  <dcterms:modified xsi:type="dcterms:W3CDTF">2025-09-29T08:20:55Z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2021-03-31T07:23:27Z</vt:lpwstr>
  </property>
  <property fmtid="{D5CDD505-2E9C-101B-9397-08002B2CF9AE}" pid="4" name="MSIP_Label_149c2d45-cf8f-4adf-a778-3c33aaf3f9b7_Method">
    <vt:lpwstr>Standard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/>
  </property>
  <property fmtid="{D5CDD505-2E9C-101B-9397-08002B2CF9AE}" pid="8" name="MSIP_Label_149c2d45-cf8f-4adf-a778-3c33aaf3f9b7_ContentBits">
    <vt:lpwstr>0</vt:lpwstr>
  </property>
</Properties>
</file>