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4. PA-KFS09\"/>
    </mc:Choice>
  </mc:AlternateContent>
  <xr:revisionPtr revIDLastSave="0" documentId="13_ncr:1_{1EE67EAD-04F0-4F70-9529-5B47DEA31132}" xr6:coauthVersionLast="47" xr6:coauthVersionMax="47" xr10:uidLastSave="{00000000-0000-0000-0000-000000000000}"/>
  <bookViews>
    <workbookView xWindow="855" yWindow="2400" windowWidth="28800" windowHeight="1522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7" i="1" l="1"/>
  <c r="D17" i="1"/>
  <c r="F17" i="1"/>
  <c r="E17" i="1"/>
  <c r="G32" i="1"/>
  <c r="C17" i="1"/>
  <c r="C32" i="1" l="1"/>
  <c r="D32" i="1"/>
  <c r="E32" i="1"/>
  <c r="F32" i="1"/>
  <c r="H32" i="1"/>
  <c r="I32" i="1"/>
  <c r="J32" i="1"/>
  <c r="K32" i="1"/>
  <c r="L32" i="1"/>
  <c r="M32" i="1"/>
  <c r="B32" i="1"/>
  <c r="N16" i="1"/>
  <c r="G17" i="1"/>
  <c r="H17" i="1"/>
  <c r="I17" i="1"/>
  <c r="J17" i="1"/>
  <c r="K17" i="1"/>
  <c r="L17" i="1"/>
  <c r="B17" i="1"/>
  <c r="N14" i="1" l="1"/>
  <c r="N13" i="1"/>
  <c r="N11" i="1"/>
  <c r="N10" i="1"/>
  <c r="N9" i="1"/>
  <c r="N15" i="1" l="1"/>
  <c r="N12" i="1"/>
  <c r="N17" i="1" l="1"/>
  <c r="O16" i="1" s="1"/>
  <c r="O15" i="1" l="1"/>
  <c r="O17" i="1"/>
  <c r="O14" i="1"/>
  <c r="O11" i="1"/>
  <c r="O10" i="1"/>
  <c r="O9" i="1"/>
  <c r="O12" i="1"/>
  <c r="O13" i="1"/>
</calcChain>
</file>

<file path=xl/sharedStrings.xml><?xml version="1.0" encoding="utf-8"?>
<sst xmlns="http://schemas.openxmlformats.org/spreadsheetml/2006/main" count="22" uniqueCount="13">
  <si>
    <t>Försäkringsbolag</t>
  </si>
  <si>
    <t>Totalt</t>
  </si>
  <si>
    <t>Procentfördelning</t>
  </si>
  <si>
    <t>ALECTA</t>
  </si>
  <si>
    <t>SKANDIA LIV</t>
  </si>
  <si>
    <t>Förmedlingsstatistik PA-KFS 09    Avser antal individer</t>
  </si>
  <si>
    <t>Förmedlingsstatistik PA-KFS 09   Avser förmedlat belopp</t>
  </si>
  <si>
    <t xml:space="preserve">FOLKSAM </t>
  </si>
  <si>
    <t>KPA PENSION</t>
  </si>
  <si>
    <t>KPA PENSION (förval)</t>
  </si>
  <si>
    <t>LÄNSFÖRSÄKRINGAR</t>
  </si>
  <si>
    <t>EJ LÄNGRE VALBARA BOLAG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</si>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</sst>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3">
    <xf numFmtId="0" fontId="0" fillId="0" borderId="0" xfId="0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3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7" fillId="2" borderId="0" xfId="2" applyFont="1">
      <alignment horizontal="left" vertical="center" indent="1" readingOrder="1"/>
      <protection locked="0"/>
    </xf>
    <xf numFmtId="3" fontId="7" fillId="2" borderId="0" xfId="2" applyNumberFormat="1" applyFont="1">
      <alignment horizontal="left" vertical="center" indent="1" readingOrder="1"/>
      <protection locked="0"/>
    </xf>
    <xf numFmtId="0" fontId="1" fillId="0" borderId="0" xfId="0" applyFont="1"/>
    <xf numFmtId="14" fontId="8" fillId="3" borderId="0" xfId="3" applyNumberFormat="1" applyFont="1">
      <alignment horizontal="left" vertical="center" indent="1"/>
    </xf>
    <xf numFmtId="0" fontId="8" fillId="3" borderId="0" xfId="3" applyNumberFormat="1" applyFont="1">
      <alignment horizontal="left" vertical="center" indent="1"/>
    </xf>
    <xf numFmtId="14" fontId="8" fillId="3" borderId="0" xfId="3" applyFont="1">
      <alignment horizontal="left" vertical="center" indent="1"/>
    </xf>
    <xf numFmtId="0" fontId="9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/>
    <xf numFmtId="10" fontId="10" fillId="0" borderId="0" xfId="1" applyNumberFormat="1" applyFont="1" applyAlignment="1">
      <alignment horizontal="right"/>
    </xf>
    <xf numFmtId="10" fontId="1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zoomScaleNormal="100" workbookViewId="0">
      <selection activeCell="J31" sqref="J31"/>
    </sheetView>
  </sheetViews>
  <sheetFormatPr defaultRowHeight="15" x14ac:dyDescent="0.25"/>
  <cols>
    <col min="1" max="1" width="52" customWidth="1"/>
    <col min="2" max="2" width="17.85546875" customWidth="1"/>
    <col min="3" max="3" width="14.28515625" customWidth="1"/>
    <col min="4" max="4" width="13.28515625" customWidth="1"/>
    <col min="5" max="5" width="10.28515625" bestFit="1" customWidth="1"/>
    <col min="6" max="6" width="11.7109375" bestFit="1" customWidth="1"/>
    <col min="7" max="7" width="13.42578125" customWidth="1"/>
    <col min="8" max="8" width="10.28515625" bestFit="1" customWidth="1"/>
    <col min="9" max="9" width="10.5703125" customWidth="1"/>
    <col min="10" max="10" width="10.85546875" customWidth="1"/>
    <col min="11" max="12" width="9.85546875" bestFit="1" customWidth="1"/>
    <col min="13" max="13" width="10.28515625" customWidth="1"/>
    <col min="14" max="14" width="15.5703125" customWidth="1"/>
    <col min="15" max="15" width="18.85546875" bestFit="1" customWidth="1"/>
  </cols>
  <sheetData>
    <row r="1" spans="1:15" ht="15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5" ht="1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5" ht="1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5" ht="1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5" s="12" customFormat="1" ht="30" customHeight="1" x14ac:dyDescent="0.25">
      <c r="A5" s="10" t="s">
        <v>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5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5" s="16" customFormat="1" ht="15" customHeight="1" x14ac:dyDescent="0.25">
      <c r="A8" s="13" t="s">
        <v>0</v>
      </c>
      <c r="B8" s="14">
        <v>202601</v>
      </c>
      <c r="C8" s="14">
        <v>202602</v>
      </c>
      <c r="D8" s="14">
        <v>202603</v>
      </c>
      <c r="E8" s="14">
        <v>202604</v>
      </c>
      <c r="F8" s="14">
        <v>202605</v>
      </c>
      <c r="G8" s="14">
        <v>202606</v>
      </c>
      <c r="H8" s="14">
        <v>202607</v>
      </c>
      <c r="I8" s="14">
        <v>202608</v>
      </c>
      <c r="J8" s="14">
        <v>202609</v>
      </c>
      <c r="K8" s="14">
        <v>202610</v>
      </c>
      <c r="L8" s="14">
        <v>202611</v>
      </c>
      <c r="M8" s="14">
        <v>202612</v>
      </c>
      <c r="N8" s="15" t="s">
        <v>1</v>
      </c>
      <c r="O8" s="15" t="s">
        <v>2</v>
      </c>
    </row>
    <row r="9" spans="1:15" x14ac:dyDescent="0.25">
      <c r="A9" s="17" t="s">
        <v>3</v>
      </c>
      <c r="B9" s="1">
        <v>25144</v>
      </c>
      <c r="C9" s="1">
        <v>16028</v>
      </c>
      <c r="D9" s="18">
        <v>54115</v>
      </c>
      <c r="E9" s="18">
        <v>20560</v>
      </c>
      <c r="F9" s="18">
        <v>-3853</v>
      </c>
      <c r="G9" s="18">
        <v>-52992</v>
      </c>
      <c r="H9" s="18">
        <v>13720</v>
      </c>
      <c r="I9" s="18">
        <v>10113</v>
      </c>
      <c r="J9" s="18">
        <v>8914</v>
      </c>
      <c r="K9" s="18"/>
      <c r="L9" s="18"/>
      <c r="M9" s="18"/>
      <c r="N9" s="18">
        <f t="shared" ref="N9:N11" si="0">SUM(B9:M9)</f>
        <v>91749</v>
      </c>
      <c r="O9" s="19">
        <f>SUM(N9)/N17</f>
        <v>3.4054757677807676E-2</v>
      </c>
    </row>
    <row r="10" spans="1:15" x14ac:dyDescent="0.25">
      <c r="A10" s="17" t="s">
        <v>7</v>
      </c>
      <c r="B10" s="1">
        <v>48796</v>
      </c>
      <c r="C10" s="1">
        <v>20636</v>
      </c>
      <c r="D10" s="18">
        <v>33345</v>
      </c>
      <c r="E10" s="18">
        <v>39930</v>
      </c>
      <c r="F10" s="18">
        <v>13146</v>
      </c>
      <c r="G10" s="18">
        <v>27162</v>
      </c>
      <c r="H10" s="18">
        <v>24095</v>
      </c>
      <c r="I10" s="18">
        <v>18246</v>
      </c>
      <c r="J10" s="18">
        <v>14717</v>
      </c>
      <c r="K10" s="18"/>
      <c r="L10" s="18"/>
      <c r="M10" s="18"/>
      <c r="N10" s="18">
        <f t="shared" si="0"/>
        <v>240073</v>
      </c>
      <c r="O10" s="19">
        <f>SUM(N10)/N17</f>
        <v>8.9108631592544021E-2</v>
      </c>
    </row>
    <row r="11" spans="1:15" x14ac:dyDescent="0.25">
      <c r="A11" s="17" t="s">
        <v>12</v>
      </c>
      <c r="B11" s="1">
        <v>-23448</v>
      </c>
      <c r="C11" s="1">
        <v>2529</v>
      </c>
      <c r="D11" s="18">
        <v>5695</v>
      </c>
      <c r="E11" s="18">
        <v>2220</v>
      </c>
      <c r="F11" s="18">
        <v>2667</v>
      </c>
      <c r="G11" s="18">
        <v>2470</v>
      </c>
      <c r="H11" s="18">
        <v>2064</v>
      </c>
      <c r="I11" s="18">
        <v>1881</v>
      </c>
      <c r="J11" s="18">
        <v>1161</v>
      </c>
      <c r="K11" s="18"/>
      <c r="L11" s="18"/>
      <c r="M11" s="18"/>
      <c r="N11" s="18">
        <f t="shared" si="0"/>
        <v>-2761</v>
      </c>
      <c r="O11" s="19">
        <f>SUM(N11)/N17</f>
        <v>-1.0248088365914286E-3</v>
      </c>
    </row>
    <row r="12" spans="1:15" x14ac:dyDescent="0.25">
      <c r="A12" s="17" t="s">
        <v>8</v>
      </c>
      <c r="B12" s="1">
        <v>51791</v>
      </c>
      <c r="C12" s="1">
        <v>43341</v>
      </c>
      <c r="D12" s="18">
        <v>54934</v>
      </c>
      <c r="E12" s="18">
        <v>53309</v>
      </c>
      <c r="F12" s="18">
        <v>12130</v>
      </c>
      <c r="G12" s="18">
        <v>34593</v>
      </c>
      <c r="H12" s="18">
        <v>39022</v>
      </c>
      <c r="I12" s="18">
        <v>20397</v>
      </c>
      <c r="J12" s="18">
        <v>39653</v>
      </c>
      <c r="K12" s="18"/>
      <c r="L12" s="18"/>
      <c r="M12" s="18"/>
      <c r="N12" s="18">
        <f t="shared" ref="N12:N16" si="1">SUM(B12:M12)</f>
        <v>349170</v>
      </c>
      <c r="O12" s="19">
        <f>SUM(N12)/N17</f>
        <v>0.12960249962789899</v>
      </c>
    </row>
    <row r="13" spans="1:15" x14ac:dyDescent="0.25">
      <c r="A13" s="17" t="s">
        <v>9</v>
      </c>
      <c r="B13" s="1">
        <v>298646</v>
      </c>
      <c r="C13" s="1">
        <v>113090</v>
      </c>
      <c r="D13" s="18">
        <v>384191</v>
      </c>
      <c r="E13" s="18">
        <v>343587</v>
      </c>
      <c r="F13" s="18">
        <v>-29016</v>
      </c>
      <c r="G13" s="18">
        <v>91427</v>
      </c>
      <c r="H13" s="18">
        <v>241953</v>
      </c>
      <c r="I13" s="18">
        <v>181837</v>
      </c>
      <c r="J13" s="18">
        <v>146200</v>
      </c>
      <c r="K13" s="18"/>
      <c r="L13" s="18"/>
      <c r="M13" s="18"/>
      <c r="N13" s="18">
        <f t="shared" ref="N13:N14" si="2">SUM(B13:M13)</f>
        <v>1771915</v>
      </c>
      <c r="O13" s="19">
        <f>SUM(N13)/N17</f>
        <v>0.65768712411767527</v>
      </c>
    </row>
    <row r="14" spans="1:15" x14ac:dyDescent="0.25">
      <c r="A14" s="17" t="s">
        <v>10</v>
      </c>
      <c r="B14" s="1">
        <v>38246</v>
      </c>
      <c r="C14" s="1">
        <v>12968</v>
      </c>
      <c r="D14" s="18">
        <v>36909</v>
      </c>
      <c r="E14" s="18">
        <v>35884</v>
      </c>
      <c r="F14" s="18">
        <v>5648</v>
      </c>
      <c r="G14" s="18">
        <v>-15881</v>
      </c>
      <c r="H14" s="18">
        <v>48272</v>
      </c>
      <c r="I14" s="18">
        <v>16452</v>
      </c>
      <c r="J14" s="18">
        <v>22800</v>
      </c>
      <c r="K14" s="18"/>
      <c r="L14" s="18"/>
      <c r="M14" s="18"/>
      <c r="N14" s="18">
        <f t="shared" si="2"/>
        <v>201298</v>
      </c>
      <c r="O14" s="19">
        <f>SUM(N14)/N17</f>
        <v>7.471639593921818E-2</v>
      </c>
    </row>
    <row r="15" spans="1:15" x14ac:dyDescent="0.25">
      <c r="A15" s="17" t="s">
        <v>4</v>
      </c>
      <c r="B15" s="1">
        <v>18647</v>
      </c>
      <c r="C15" s="1">
        <v>12958</v>
      </c>
      <c r="D15" s="18">
        <v>23938</v>
      </c>
      <c r="E15" s="18">
        <v>-12826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/>
      <c r="L15" s="18"/>
      <c r="M15" s="18"/>
      <c r="N15" s="18">
        <f t="shared" si="1"/>
        <v>42717</v>
      </c>
      <c r="O15" s="19">
        <f>SUM(N15)/N17</f>
        <v>1.5855399881447324E-2</v>
      </c>
    </row>
    <row r="16" spans="1:15" x14ac:dyDescent="0.25">
      <c r="A16" s="17" t="s">
        <v>11</v>
      </c>
      <c r="B16" s="1">
        <v>0</v>
      </c>
      <c r="C16" s="1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/>
      <c r="L16" s="18"/>
      <c r="M16" s="18"/>
      <c r="N16" s="18">
        <f t="shared" si="1"/>
        <v>0</v>
      </c>
      <c r="O16" s="19">
        <f>SUM(N16)/N17</f>
        <v>0</v>
      </c>
    </row>
    <row r="17" spans="1:15" x14ac:dyDescent="0.25">
      <c r="A17" s="17"/>
      <c r="B17" s="1">
        <f>SUM(B9:B16)</f>
        <v>457822</v>
      </c>
      <c r="C17" s="1">
        <f>SUM(C9:C16)</f>
        <v>221550</v>
      </c>
      <c r="D17" s="1">
        <f>SUM(D9:D16)</f>
        <v>593127</v>
      </c>
      <c r="E17" s="18">
        <f>SUM(E9:E16)</f>
        <v>482664</v>
      </c>
      <c r="F17" s="1">
        <f>SUM(F9:F16)</f>
        <v>722</v>
      </c>
      <c r="G17" s="1">
        <f t="shared" ref="G17:L17" si="3">SUM(G9:G16)</f>
        <v>86779</v>
      </c>
      <c r="H17" s="1">
        <f t="shared" si="3"/>
        <v>369126</v>
      </c>
      <c r="I17" s="1">
        <f t="shared" si="3"/>
        <v>248926</v>
      </c>
      <c r="J17" s="1">
        <f t="shared" si="3"/>
        <v>233445</v>
      </c>
      <c r="K17" s="1">
        <f t="shared" si="3"/>
        <v>0</v>
      </c>
      <c r="L17" s="1">
        <f t="shared" si="3"/>
        <v>0</v>
      </c>
      <c r="M17" s="1">
        <f>SUM(M9:M16)</f>
        <v>0</v>
      </c>
      <c r="N17" s="1">
        <f>SUM(N9:N16)</f>
        <v>2694161</v>
      </c>
      <c r="O17" s="19">
        <f>SUM(N17)/N17</f>
        <v>1</v>
      </c>
    </row>
    <row r="18" spans="1:15" x14ac:dyDescent="0.25">
      <c r="A18" s="8"/>
      <c r="B18" s="1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</row>
    <row r="19" spans="1:15" x14ac:dyDescent="0.25">
      <c r="A19" s="8"/>
      <c r="B19" s="9"/>
      <c r="C19" s="9"/>
      <c r="D19" s="9"/>
      <c r="E19" s="7"/>
      <c r="F19" s="7"/>
      <c r="G19" s="7"/>
      <c r="H19" s="7"/>
      <c r="I19" s="7"/>
      <c r="J19" s="7"/>
      <c r="K19" s="7"/>
      <c r="L19" s="7"/>
      <c r="M19" s="7"/>
      <c r="N19" s="7"/>
      <c r="O19" s="6"/>
    </row>
    <row r="20" spans="1:15" s="12" customFormat="1" ht="30" customHeight="1" x14ac:dyDescent="0.25">
      <c r="A20" s="10" t="s">
        <v>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15" customHeight="1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5" s="16" customFormat="1" ht="15" customHeight="1" x14ac:dyDescent="0.25">
      <c r="A23" s="13" t="s">
        <v>0</v>
      </c>
      <c r="B23" s="14">
        <v>202601</v>
      </c>
      <c r="C23" s="14">
        <v>202602</v>
      </c>
      <c r="D23" s="14">
        <v>202603</v>
      </c>
      <c r="E23" s="14">
        <v>202604</v>
      </c>
      <c r="F23" s="14">
        <v>202605</v>
      </c>
      <c r="G23" s="14">
        <v>202606</v>
      </c>
      <c r="H23" s="14">
        <v>202607</v>
      </c>
      <c r="I23" s="14">
        <v>202608</v>
      </c>
      <c r="J23" s="14">
        <v>202609</v>
      </c>
      <c r="K23" s="14">
        <v>202610</v>
      </c>
      <c r="L23" s="14">
        <v>202611</v>
      </c>
      <c r="M23" s="14">
        <v>202612</v>
      </c>
      <c r="N23" s="15"/>
      <c r="O23" s="15"/>
    </row>
    <row r="24" spans="1:15" x14ac:dyDescent="0.25">
      <c r="A24" s="17" t="s">
        <v>3</v>
      </c>
      <c r="B24" s="1">
        <v>24</v>
      </c>
      <c r="C24" s="1">
        <v>22</v>
      </c>
      <c r="D24" s="18">
        <v>19</v>
      </c>
      <c r="E24" s="18">
        <v>21</v>
      </c>
      <c r="F24" s="18">
        <v>21</v>
      </c>
      <c r="G24" s="18">
        <v>18</v>
      </c>
      <c r="H24" s="18">
        <v>14</v>
      </c>
      <c r="I24" s="18">
        <v>11</v>
      </c>
      <c r="J24" s="18">
        <v>14</v>
      </c>
      <c r="K24" s="18"/>
      <c r="L24" s="18"/>
      <c r="M24" s="18"/>
      <c r="N24" s="18"/>
      <c r="O24" s="20"/>
    </row>
    <row r="25" spans="1:15" x14ac:dyDescent="0.25">
      <c r="A25" s="17" t="s">
        <v>7</v>
      </c>
      <c r="B25" s="1">
        <v>27</v>
      </c>
      <c r="C25" s="1">
        <v>20</v>
      </c>
      <c r="D25" s="18">
        <v>21</v>
      </c>
      <c r="E25" s="18">
        <v>26</v>
      </c>
      <c r="F25" s="18">
        <v>21</v>
      </c>
      <c r="G25" s="18">
        <v>19</v>
      </c>
      <c r="H25" s="18">
        <v>20</v>
      </c>
      <c r="I25" s="18">
        <v>15</v>
      </c>
      <c r="J25" s="18">
        <v>16</v>
      </c>
      <c r="K25" s="18"/>
      <c r="L25" s="18"/>
      <c r="M25" s="18"/>
      <c r="N25" s="18"/>
      <c r="O25" s="20"/>
    </row>
    <row r="26" spans="1:15" x14ac:dyDescent="0.25">
      <c r="A26" s="17" t="s">
        <v>12</v>
      </c>
      <c r="B26" s="1">
        <v>8</v>
      </c>
      <c r="C26" s="1">
        <v>5</v>
      </c>
      <c r="D26" s="18">
        <v>4</v>
      </c>
      <c r="E26" s="18">
        <v>3</v>
      </c>
      <c r="F26" s="18">
        <v>8</v>
      </c>
      <c r="G26" s="18">
        <v>2</v>
      </c>
      <c r="H26" s="18">
        <v>3</v>
      </c>
      <c r="I26" s="18">
        <v>3</v>
      </c>
      <c r="J26" s="18">
        <v>2</v>
      </c>
      <c r="K26" s="18"/>
      <c r="L26" s="18"/>
      <c r="M26" s="18"/>
      <c r="N26" s="18"/>
      <c r="O26" s="20"/>
    </row>
    <row r="27" spans="1:15" x14ac:dyDescent="0.25">
      <c r="A27" s="17" t="s">
        <v>8</v>
      </c>
      <c r="B27" s="1">
        <v>46</v>
      </c>
      <c r="C27" s="1">
        <v>32</v>
      </c>
      <c r="D27" s="18">
        <v>35</v>
      </c>
      <c r="E27" s="18">
        <v>42</v>
      </c>
      <c r="F27" s="18">
        <v>24</v>
      </c>
      <c r="G27" s="18">
        <v>28</v>
      </c>
      <c r="H27" s="18">
        <v>25</v>
      </c>
      <c r="I27" s="18">
        <v>18</v>
      </c>
      <c r="J27" s="18">
        <v>24</v>
      </c>
      <c r="K27" s="18"/>
      <c r="L27" s="18"/>
      <c r="M27" s="18"/>
      <c r="N27" s="18"/>
      <c r="O27" s="20"/>
    </row>
    <row r="28" spans="1:15" x14ac:dyDescent="0.25">
      <c r="A28" s="17" t="s">
        <v>9</v>
      </c>
      <c r="B28" s="1">
        <v>153</v>
      </c>
      <c r="C28" s="1">
        <v>102</v>
      </c>
      <c r="D28" s="18">
        <v>140</v>
      </c>
      <c r="E28" s="18">
        <v>144</v>
      </c>
      <c r="F28" s="18">
        <v>92</v>
      </c>
      <c r="G28" s="18">
        <v>118</v>
      </c>
      <c r="H28" s="18">
        <v>113</v>
      </c>
      <c r="I28" s="18">
        <v>107</v>
      </c>
      <c r="J28" s="18">
        <v>99</v>
      </c>
      <c r="K28" s="18"/>
      <c r="L28" s="18"/>
      <c r="M28" s="18"/>
      <c r="N28" s="18"/>
      <c r="O28" s="20"/>
    </row>
    <row r="29" spans="1:15" x14ac:dyDescent="0.25">
      <c r="A29" s="17" t="s">
        <v>10</v>
      </c>
      <c r="B29" s="1">
        <v>20</v>
      </c>
      <c r="C29" s="1">
        <v>15</v>
      </c>
      <c r="D29" s="18">
        <v>17</v>
      </c>
      <c r="E29" s="18">
        <v>24</v>
      </c>
      <c r="F29" s="18">
        <v>16</v>
      </c>
      <c r="G29" s="18">
        <v>21</v>
      </c>
      <c r="H29" s="18">
        <v>19</v>
      </c>
      <c r="I29" s="18">
        <v>15</v>
      </c>
      <c r="J29" s="18">
        <v>15</v>
      </c>
      <c r="K29" s="18"/>
      <c r="L29" s="18"/>
      <c r="M29" s="18"/>
      <c r="N29" s="18"/>
      <c r="O29" s="20"/>
    </row>
    <row r="30" spans="1:15" x14ac:dyDescent="0.25">
      <c r="A30" s="17" t="s">
        <v>4</v>
      </c>
      <c r="B30" s="1">
        <v>11</v>
      </c>
      <c r="C30" s="1">
        <v>9</v>
      </c>
      <c r="D30" s="18">
        <v>8</v>
      </c>
      <c r="E30" s="18">
        <v>7</v>
      </c>
      <c r="F30" s="18">
        <v>1</v>
      </c>
      <c r="G30" s="18">
        <v>3</v>
      </c>
      <c r="H30" s="18">
        <v>2</v>
      </c>
      <c r="I30" s="18">
        <v>2</v>
      </c>
      <c r="J30" s="18">
        <v>2</v>
      </c>
      <c r="K30" s="18"/>
      <c r="L30" s="18"/>
      <c r="M30" s="18"/>
      <c r="N30" s="18"/>
      <c r="O30" s="20"/>
    </row>
    <row r="31" spans="1:15" x14ac:dyDescent="0.25">
      <c r="A31" s="21" t="s">
        <v>11</v>
      </c>
      <c r="B31" s="1">
        <v>2</v>
      </c>
      <c r="C31" s="1">
        <v>2</v>
      </c>
      <c r="D31" s="18">
        <v>15</v>
      </c>
      <c r="E31" s="18">
        <v>10</v>
      </c>
      <c r="F31" s="18">
        <v>4</v>
      </c>
      <c r="G31" s="18">
        <v>1</v>
      </c>
      <c r="H31" s="18">
        <v>6</v>
      </c>
      <c r="I31" s="18">
        <v>3</v>
      </c>
      <c r="J31" s="18">
        <v>2</v>
      </c>
      <c r="K31" s="18"/>
      <c r="L31" s="18"/>
      <c r="M31" s="18"/>
      <c r="N31" s="18"/>
      <c r="O31" s="20"/>
    </row>
    <row r="32" spans="1:15" x14ac:dyDescent="0.25">
      <c r="A32" s="17"/>
      <c r="B32" s="1">
        <f>SUM(B24:B31)</f>
        <v>291</v>
      </c>
      <c r="C32" s="1">
        <f t="shared" ref="C32:M32" si="4">SUM(C24:C31)</f>
        <v>207</v>
      </c>
      <c r="D32" s="1">
        <f t="shared" si="4"/>
        <v>259</v>
      </c>
      <c r="E32" s="1">
        <f t="shared" si="4"/>
        <v>277</v>
      </c>
      <c r="F32" s="1">
        <f t="shared" si="4"/>
        <v>187</v>
      </c>
      <c r="G32" s="1">
        <f>SUM(G24:G31)</f>
        <v>210</v>
      </c>
      <c r="H32" s="1">
        <f t="shared" si="4"/>
        <v>202</v>
      </c>
      <c r="I32" s="1">
        <f t="shared" si="4"/>
        <v>174</v>
      </c>
      <c r="J32" s="1">
        <f t="shared" si="4"/>
        <v>174</v>
      </c>
      <c r="K32" s="1">
        <f t="shared" si="4"/>
        <v>0</v>
      </c>
      <c r="L32" s="1">
        <f t="shared" si="4"/>
        <v>0</v>
      </c>
      <c r="M32" s="1">
        <f t="shared" si="4"/>
        <v>0</v>
      </c>
      <c r="N32" s="1"/>
      <c r="O32" s="20"/>
    </row>
    <row r="33" spans="1:1" x14ac:dyDescent="0.25">
      <c r="A33" s="8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7:C17 B32:F32 H32:M32 G17:L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2026-09-29T11:24:01Z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2021-03-24T13:00:45Z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