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6. FTF1\"/>
    </mc:Choice>
  </mc:AlternateContent>
  <xr:revisionPtr revIDLastSave="0" documentId="13_ncr:1_{7CF6C6B7-09FF-4CEE-9000-A3C6B80BF43A}" xr6:coauthVersionLast="47" xr6:coauthVersionMax="47" xr10:uidLastSave="{00000000-0000-0000-0000-000000000000}"/>
  <bookViews>
    <workbookView xWindow="33300" yWindow="690" windowWidth="21600" windowHeight="11265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9" i="1"/>
  <c r="M37" i="1"/>
  <c r="L37" i="1"/>
  <c r="K37" i="1"/>
  <c r="J37" i="1"/>
  <c r="I37" i="1"/>
  <c r="H37" i="1"/>
  <c r="G37" i="1"/>
  <c r="F37" i="1"/>
  <c r="D37" i="1"/>
  <c r="C37" i="1"/>
  <c r="B37" i="1"/>
  <c r="N36" i="1"/>
  <c r="N35" i="1"/>
  <c r="N34" i="1"/>
  <c r="N33" i="1"/>
  <c r="N32" i="1"/>
  <c r="N31" i="1"/>
  <c r="N30" i="1"/>
  <c r="N29" i="1"/>
  <c r="N28" i="1"/>
  <c r="N27" i="1"/>
  <c r="C19" i="1"/>
  <c r="D19" i="1"/>
  <c r="F19" i="1"/>
  <c r="G19" i="1"/>
  <c r="H19" i="1"/>
  <c r="I19" i="1"/>
  <c r="J19" i="1"/>
  <c r="K19" i="1"/>
  <c r="L19" i="1"/>
  <c r="M19" i="1"/>
  <c r="B19" i="1"/>
  <c r="N18" i="1"/>
  <c r="N37" i="1" l="1"/>
  <c r="O37" i="1" s="1"/>
  <c r="O30" i="1" l="1"/>
  <c r="O32" i="1"/>
  <c r="O28" i="1"/>
  <c r="O36" i="1"/>
  <c r="O34" i="1"/>
  <c r="O27" i="1"/>
  <c r="O29" i="1"/>
  <c r="O31" i="1"/>
  <c r="O33" i="1"/>
  <c r="O35" i="1"/>
  <c r="N17" i="1"/>
  <c r="N16" i="1"/>
  <c r="N15" i="1"/>
  <c r="N14" i="1"/>
  <c r="N13" i="1"/>
  <c r="N12" i="1"/>
  <c r="N11" i="1"/>
  <c r="N10" i="1"/>
  <c r="N19" i="1" l="1"/>
  <c r="O18" i="1" s="1"/>
  <c r="O9" i="1" l="1"/>
  <c r="O10" i="1"/>
  <c r="O14" i="1"/>
  <c r="O16" i="1"/>
  <c r="O12" i="1"/>
  <c r="O13" i="1"/>
  <c r="O15" i="1"/>
  <c r="O11" i="1"/>
  <c r="O19" i="1"/>
  <c r="O17" i="1"/>
</calcChain>
</file>

<file path=xl/sharedStrings.xml><?xml version="1.0" encoding="utf-8"?>
<sst xmlns="http://schemas.openxmlformats.org/spreadsheetml/2006/main" count="28" uniqueCount="16">
  <si>
    <t>Försäkringsbolag</t>
  </si>
  <si>
    <t>Totalt</t>
  </si>
  <si>
    <t>Procentfördelning</t>
  </si>
  <si>
    <t>SWEDBANK FOND</t>
  </si>
  <si>
    <t xml:space="preserve">KPA PENSION </t>
  </si>
  <si>
    <t>KPA PENSION, BEGR</t>
  </si>
  <si>
    <t>FUTUR PENSION</t>
  </si>
  <si>
    <t>EJ LÄNGRE VALBARA BOLAG</t>
  </si>
  <si>
    <t>FOLKSAM FOND</t>
  </si>
  <si>
    <t>Förmedlingsstatistik KFO-Forena/Handels/Akademikerförbunden Avser förmedlat belopp</t>
  </si>
  <si>
    <t>Förmedlingsstatistik KFO-Forena/Handels/Akademikerförbunden Avser antal individer</t>
  </si>
  <si>
    <t>FOLKSAM Tjp AB</t>
  </si>
  <si>
    <t xml:space="preserve">FOLKSAM Tjp AB (förval) </t>
  </si>
  <si>
    <t>FOLKSAM Tjp AB, BEGR</t>
  </si>
  <si>
    <t>FOLKSAM Tjp AB (förval), BEGR</t>
  </si>
  <si>
    <t>FOLKSAM Tjp AB (förval)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</si>
</sst>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7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5" fillId="0" borderId="0" xfId="0" applyNumberFormat="1" applyFont="1"/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0" fontId="3" fillId="3" borderId="0" xfId="3" applyNumberFormat="1" applyAlignment="1">
      <alignment horizontal="right" vertical="center" indent="1"/>
    </xf>
    <xf numFmtId="3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Font="1" applyAlignment="1">
      <alignment horizontal="right"/>
    </xf>
    <xf numFmtId="3" fontId="5" fillId="0" borderId="0" xfId="0" applyNumberFormat="1" applyFont="1" applyAlignment="1"/>
    <xf numFmtId="10" fontId="5" fillId="0" borderId="0" xfId="1" applyNumberFormat="1" applyFont="1" applyAlignment="1">
      <alignment horizontal="right"/>
    </xf>
    <xf numFmtId="9" fontId="0" fillId="0" borderId="0" xfId="1" applyFont="1" applyAlignment="1">
      <alignment horizontal="right"/>
    </xf>
    <xf numFmtId="3" fontId="2" fillId="2" borderId="0" xfId="2" applyNumberFormat="1" applyAlignment="1">
      <alignment horizontal="right" vertical="center" indent="1" readingOrder="1"/>
      <protection locked="0"/>
    </xf>
    <xf numFmtId="14" fontId="3" fillId="3" borderId="0" xfId="3" applyAlignment="1">
      <alignment horizontal="right" vertical="center" indent="1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2066925</xdr:colOff>
      <xdr:row>2</xdr:row>
      <xdr:rowOff>85725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topLeftCell="A17" workbookViewId="0">
      <selection activeCell="M36" sqref="M36"/>
    </sheetView>
  </sheetViews>
  <sheetFormatPr defaultRowHeight="14.5" x14ac:dyDescent="0.35"/>
  <cols>
    <col min="1" max="1" width="52" bestFit="1" customWidth="1"/>
    <col min="2" max="2" width="8.81640625" bestFit="1" customWidth="1"/>
    <col min="3" max="4" width="8.81640625" style="19" bestFit="1" customWidth="1"/>
    <col min="5" max="5" width="8.81640625" bestFit="1" customWidth="1"/>
    <col min="6" max="6" width="8.81640625" customWidth="1"/>
    <col min="7" max="7" width="8.7265625" customWidth="1"/>
    <col min="8" max="8" width="10.26953125" bestFit="1" customWidth="1"/>
    <col min="9" max="9" width="9.54296875" customWidth="1"/>
    <col min="10" max="10" width="11.453125" customWidth="1"/>
    <col min="11" max="12" width="8.81640625" bestFit="1" customWidth="1"/>
    <col min="13" max="13" width="9.1796875" customWidth="1"/>
    <col min="14" max="14" width="9.81640625" bestFit="1" customWidth="1"/>
    <col min="15" max="15" width="18.81640625" bestFit="1" customWidth="1"/>
  </cols>
  <sheetData>
    <row r="1" spans="1:15" ht="15" customHeigh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/>
    </row>
    <row r="2" spans="1:15" ht="15" customHeight="1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"/>
    </row>
    <row r="3" spans="1:15" ht="15" customHeight="1" x14ac:dyDescent="0.3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</row>
    <row r="4" spans="1:15" ht="15" customHeight="1" x14ac:dyDescent="0.35">
      <c r="B4" s="2"/>
      <c r="C4" s="14"/>
      <c r="D4" s="14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9</v>
      </c>
      <c r="B5" s="4"/>
      <c r="C5" s="15"/>
      <c r="D5" s="15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16"/>
      <c r="D6" s="1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14"/>
      <c r="D7" s="20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7" t="s">
        <v>0</v>
      </c>
      <c r="B8" s="8">
        <v>202301</v>
      </c>
      <c r="C8" s="17">
        <v>202302</v>
      </c>
      <c r="D8" s="17">
        <v>202303</v>
      </c>
      <c r="E8" s="8">
        <v>202304</v>
      </c>
      <c r="F8" s="8">
        <v>202305</v>
      </c>
      <c r="G8" s="8">
        <v>202306</v>
      </c>
      <c r="H8" s="8">
        <v>202307</v>
      </c>
      <c r="I8" s="8">
        <v>202308</v>
      </c>
      <c r="J8" s="8">
        <v>202309</v>
      </c>
      <c r="K8" s="8">
        <v>202310</v>
      </c>
      <c r="L8" s="8">
        <v>202311</v>
      </c>
      <c r="M8" s="8">
        <v>202312</v>
      </c>
      <c r="N8" s="5" t="s">
        <v>1</v>
      </c>
      <c r="O8" s="5" t="s">
        <v>2</v>
      </c>
    </row>
    <row r="9" spans="1:15" s="10" customFormat="1" x14ac:dyDescent="0.35">
      <c r="A9" s="12" t="s">
        <v>11</v>
      </c>
      <c r="B9" s="2">
        <v>5912</v>
      </c>
      <c r="C9" s="18">
        <v>133905</v>
      </c>
      <c r="D9" s="13">
        <v>149461</v>
      </c>
      <c r="E9" s="9">
        <v>155411</v>
      </c>
      <c r="F9" s="9">
        <v>287540</v>
      </c>
      <c r="G9" s="9">
        <v>157591</v>
      </c>
      <c r="H9" s="9">
        <v>220606</v>
      </c>
      <c r="I9" s="9">
        <v>167841</v>
      </c>
      <c r="J9" s="9">
        <v>194541</v>
      </c>
      <c r="K9" s="9">
        <v>179725</v>
      </c>
      <c r="L9" s="9">
        <v>172485</v>
      </c>
      <c r="M9" s="9">
        <v>167665</v>
      </c>
      <c r="N9" s="9"/>
      <c r="O9" s="22">
        <f>SUM(N9)/N19</f>
        <v>0</v>
      </c>
    </row>
    <row r="10" spans="1:15" s="10" customFormat="1" x14ac:dyDescent="0.35">
      <c r="A10" s="12" t="s">
        <v>4</v>
      </c>
      <c r="B10" s="2">
        <v>0</v>
      </c>
      <c r="C10" s="18">
        <v>118762</v>
      </c>
      <c r="D10" s="13">
        <v>119997</v>
      </c>
      <c r="E10" s="9">
        <v>125096</v>
      </c>
      <c r="F10" s="9">
        <v>254960</v>
      </c>
      <c r="G10" s="9">
        <v>125747</v>
      </c>
      <c r="H10" s="9">
        <v>201302</v>
      </c>
      <c r="I10" s="9">
        <v>144255</v>
      </c>
      <c r="J10" s="9">
        <v>151052</v>
      </c>
      <c r="K10" s="9">
        <v>133543</v>
      </c>
      <c r="L10" s="9">
        <v>139870</v>
      </c>
      <c r="M10" s="9">
        <v>138031</v>
      </c>
      <c r="N10" s="9">
        <f t="shared" ref="N10:N18" si="0">SUM(B10:M10)</f>
        <v>1652615</v>
      </c>
      <c r="O10" s="22">
        <f>SUM(N10)/N19</f>
        <v>2.5610363688348597E-2</v>
      </c>
    </row>
    <row r="11" spans="1:15" s="10" customFormat="1" x14ac:dyDescent="0.35">
      <c r="A11" s="12" t="s">
        <v>8</v>
      </c>
      <c r="B11" s="2">
        <v>35275</v>
      </c>
      <c r="C11" s="18">
        <v>643434</v>
      </c>
      <c r="D11" s="13">
        <v>667552</v>
      </c>
      <c r="E11" s="9">
        <v>671657</v>
      </c>
      <c r="F11" s="9">
        <v>1255298</v>
      </c>
      <c r="G11" s="9">
        <v>685060</v>
      </c>
      <c r="H11" s="9">
        <v>1083117</v>
      </c>
      <c r="I11" s="9">
        <v>778572</v>
      </c>
      <c r="J11" s="9">
        <v>854201</v>
      </c>
      <c r="K11" s="9">
        <v>836673</v>
      </c>
      <c r="L11" s="9">
        <v>779846</v>
      </c>
      <c r="M11" s="9">
        <v>809376</v>
      </c>
      <c r="N11" s="9">
        <f t="shared" si="0"/>
        <v>9100061</v>
      </c>
      <c r="O11" s="22">
        <f>SUM(N11)/N19</f>
        <v>0.1410224836372399</v>
      </c>
    </row>
    <row r="12" spans="1:15" s="10" customFormat="1" x14ac:dyDescent="0.35">
      <c r="A12" s="12" t="s">
        <v>3</v>
      </c>
      <c r="B12" s="2">
        <v>17064</v>
      </c>
      <c r="C12" s="18">
        <v>65219</v>
      </c>
      <c r="D12" s="13">
        <v>68893</v>
      </c>
      <c r="E12" s="9">
        <v>82358</v>
      </c>
      <c r="F12" s="9">
        <v>149786</v>
      </c>
      <c r="G12" s="9">
        <v>82713</v>
      </c>
      <c r="H12" s="9">
        <v>114885</v>
      </c>
      <c r="I12" s="9">
        <v>96784</v>
      </c>
      <c r="J12" s="9">
        <v>147115</v>
      </c>
      <c r="K12" s="9">
        <v>87086</v>
      </c>
      <c r="L12" s="9">
        <v>80129</v>
      </c>
      <c r="M12" s="9">
        <v>79898</v>
      </c>
      <c r="N12" s="9">
        <f t="shared" si="0"/>
        <v>1071930</v>
      </c>
      <c r="O12" s="22">
        <f>SUM(N12)/N19</f>
        <v>1.6611562371424388E-2</v>
      </c>
    </row>
    <row r="13" spans="1:15" s="10" customFormat="1" x14ac:dyDescent="0.35">
      <c r="A13" s="12" t="s">
        <v>6</v>
      </c>
      <c r="B13" s="2">
        <v>791</v>
      </c>
      <c r="C13" s="18">
        <v>163964</v>
      </c>
      <c r="D13" s="13">
        <v>175745</v>
      </c>
      <c r="E13" s="9">
        <v>178437</v>
      </c>
      <c r="F13" s="9">
        <v>340653</v>
      </c>
      <c r="G13" s="9">
        <v>181607</v>
      </c>
      <c r="H13" s="9">
        <v>229196</v>
      </c>
      <c r="I13" s="9">
        <v>191765</v>
      </c>
      <c r="J13" s="9">
        <v>198603</v>
      </c>
      <c r="K13" s="9">
        <v>197655</v>
      </c>
      <c r="L13" s="9">
        <v>179381</v>
      </c>
      <c r="M13" s="9">
        <v>174822</v>
      </c>
      <c r="N13" s="9">
        <f t="shared" si="0"/>
        <v>2212619</v>
      </c>
      <c r="O13" s="22">
        <f>SUM(N13)/N19</f>
        <v>3.4288674188331938E-2</v>
      </c>
    </row>
    <row r="14" spans="1:15" s="10" customFormat="1" x14ac:dyDescent="0.35">
      <c r="A14" s="12" t="s">
        <v>12</v>
      </c>
      <c r="B14" s="2">
        <v>90847</v>
      </c>
      <c r="C14" s="18">
        <v>163964</v>
      </c>
      <c r="D14" s="13">
        <v>1408327</v>
      </c>
      <c r="E14" s="9">
        <v>1482245</v>
      </c>
      <c r="F14" s="9">
        <v>2565563</v>
      </c>
      <c r="G14" s="9">
        <v>1320148</v>
      </c>
      <c r="H14" s="9">
        <v>1971743</v>
      </c>
      <c r="I14" s="9">
        <v>1566727</v>
      </c>
      <c r="J14" s="9">
        <v>1673882</v>
      </c>
      <c r="K14" s="9">
        <v>1521819</v>
      </c>
      <c r="L14" s="9">
        <v>1428454</v>
      </c>
      <c r="M14" s="9">
        <v>1436920</v>
      </c>
      <c r="N14" s="9">
        <f t="shared" si="0"/>
        <v>16630639</v>
      </c>
      <c r="O14" s="22">
        <f>SUM(N14)/N19</f>
        <v>0.25772288957781098</v>
      </c>
    </row>
    <row r="15" spans="1:15" s="10" customFormat="1" x14ac:dyDescent="0.35">
      <c r="A15" s="12" t="s">
        <v>13</v>
      </c>
      <c r="B15" s="2">
        <v>54325</v>
      </c>
      <c r="C15" s="18">
        <v>853861</v>
      </c>
      <c r="D15" s="13">
        <v>919568</v>
      </c>
      <c r="E15" s="9">
        <v>940322</v>
      </c>
      <c r="F15" s="9">
        <v>1788895</v>
      </c>
      <c r="G15" s="9">
        <v>943608</v>
      </c>
      <c r="H15" s="9">
        <v>1416595</v>
      </c>
      <c r="I15" s="9">
        <v>1083503</v>
      </c>
      <c r="J15" s="9">
        <v>1190902</v>
      </c>
      <c r="K15" s="11">
        <v>1068948</v>
      </c>
      <c r="L15" s="11">
        <v>1034062</v>
      </c>
      <c r="M15" s="11">
        <v>1056099</v>
      </c>
      <c r="N15" s="9">
        <f t="shared" si="0"/>
        <v>12350688</v>
      </c>
      <c r="O15" s="22">
        <f>SUM(N15)/N19</f>
        <v>0.19139703529335192</v>
      </c>
    </row>
    <row r="16" spans="1:15" s="10" customFormat="1" x14ac:dyDescent="0.35">
      <c r="A16" s="12" t="s">
        <v>5</v>
      </c>
      <c r="B16" s="2">
        <v>4746</v>
      </c>
      <c r="C16" s="18">
        <v>209690</v>
      </c>
      <c r="D16" s="13">
        <v>224264</v>
      </c>
      <c r="E16" s="9">
        <v>219786</v>
      </c>
      <c r="F16" s="9">
        <v>408157</v>
      </c>
      <c r="G16" s="9">
        <v>234823</v>
      </c>
      <c r="H16" s="9">
        <v>336336</v>
      </c>
      <c r="I16" s="9">
        <v>236718</v>
      </c>
      <c r="J16" s="9">
        <v>276166</v>
      </c>
      <c r="K16" s="11">
        <v>266278</v>
      </c>
      <c r="L16" s="11">
        <v>244017</v>
      </c>
      <c r="M16" s="11">
        <v>236646</v>
      </c>
      <c r="N16" s="9">
        <f t="shared" si="0"/>
        <v>2897627</v>
      </c>
      <c r="O16" s="22">
        <f>SUM(N16)/N19</f>
        <v>4.4904155718772057E-2</v>
      </c>
    </row>
    <row r="17" spans="1:17" s="10" customFormat="1" x14ac:dyDescent="0.35">
      <c r="A17" s="12" t="s">
        <v>14</v>
      </c>
      <c r="B17" s="13">
        <v>90785</v>
      </c>
      <c r="C17" s="13">
        <v>1430149</v>
      </c>
      <c r="D17" s="13">
        <v>1445823</v>
      </c>
      <c r="E17" s="9">
        <v>1534714</v>
      </c>
      <c r="F17" s="21">
        <v>2656124</v>
      </c>
      <c r="G17" s="21">
        <v>1374091</v>
      </c>
      <c r="H17" s="21">
        <v>2067599</v>
      </c>
      <c r="I17" s="21">
        <v>1625299</v>
      </c>
      <c r="J17" s="21">
        <v>1751920</v>
      </c>
      <c r="K17" s="21">
        <v>1620986</v>
      </c>
      <c r="L17" s="21">
        <v>1501800</v>
      </c>
      <c r="M17" s="21">
        <v>1513681</v>
      </c>
      <c r="N17" s="9">
        <f t="shared" si="0"/>
        <v>18612971</v>
      </c>
      <c r="O17" s="22">
        <f>SUM(N17)/N19</f>
        <v>0.28844283552472022</v>
      </c>
    </row>
    <row r="18" spans="1:17" s="10" customFormat="1" x14ac:dyDescent="0.35">
      <c r="A18" s="12" t="s">
        <v>7</v>
      </c>
      <c r="B18" s="13">
        <v>0</v>
      </c>
      <c r="C18" s="13">
        <v>0</v>
      </c>
      <c r="D18" s="13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9">
        <f t="shared" si="0"/>
        <v>0</v>
      </c>
      <c r="O18" s="22">
        <f>SUM(N18)/N19</f>
        <v>0</v>
      </c>
    </row>
    <row r="19" spans="1:17" x14ac:dyDescent="0.35">
      <c r="A19" s="12"/>
      <c r="B19" s="2">
        <f>SUM(B9:B18)</f>
        <v>299745</v>
      </c>
      <c r="C19" s="2">
        <f t="shared" ref="C19:N19" si="1">SUM(C9:C18)</f>
        <v>3782948</v>
      </c>
      <c r="D19" s="2">
        <f t="shared" si="1"/>
        <v>5179630</v>
      </c>
      <c r="E19" s="2">
        <f>SUM(E8:E18)</f>
        <v>5592330</v>
      </c>
      <c r="F19" s="2">
        <f t="shared" si="1"/>
        <v>9706976</v>
      </c>
      <c r="G19" s="2">
        <f t="shared" si="1"/>
        <v>5105388</v>
      </c>
      <c r="H19" s="2">
        <f t="shared" si="1"/>
        <v>7641379</v>
      </c>
      <c r="I19" s="2">
        <f t="shared" si="1"/>
        <v>5891464</v>
      </c>
      <c r="J19" s="2">
        <f t="shared" si="1"/>
        <v>6438382</v>
      </c>
      <c r="K19" s="2">
        <f t="shared" si="1"/>
        <v>5912713</v>
      </c>
      <c r="L19" s="2">
        <f t="shared" si="1"/>
        <v>5560044</v>
      </c>
      <c r="M19" s="2">
        <f t="shared" si="1"/>
        <v>5613138</v>
      </c>
      <c r="N19" s="2">
        <f t="shared" si="1"/>
        <v>64529150</v>
      </c>
      <c r="O19" s="23">
        <f>SUM(N19)/N19</f>
        <v>1</v>
      </c>
    </row>
    <row r="20" spans="1:17" x14ac:dyDescent="0.35">
      <c r="A20" s="12"/>
      <c r="O20" s="19"/>
    </row>
    <row r="21" spans="1:17" x14ac:dyDescent="0.35">
      <c r="A21" s="12"/>
      <c r="O21" s="19"/>
    </row>
    <row r="22" spans="1:17" x14ac:dyDescent="0.35">
      <c r="A22" s="12"/>
      <c r="O22" s="19"/>
    </row>
    <row r="23" spans="1:17" ht="31.5" customHeight="1" x14ac:dyDescent="0.35">
      <c r="A23" s="3" t="s">
        <v>10</v>
      </c>
      <c r="B23" s="4"/>
      <c r="C23" s="15"/>
      <c r="D23" s="15"/>
      <c r="E23" s="4"/>
      <c r="F23" s="4"/>
      <c r="G23" s="4"/>
      <c r="H23" s="4"/>
      <c r="I23" s="4"/>
      <c r="J23" s="4"/>
      <c r="K23" s="4"/>
      <c r="L23" s="4"/>
      <c r="M23" s="4"/>
      <c r="N23" s="4"/>
      <c r="O23" s="24"/>
    </row>
    <row r="24" spans="1:17" x14ac:dyDescent="0.35">
      <c r="A24" s="5"/>
      <c r="B24" s="6"/>
      <c r="C24" s="16"/>
      <c r="D24" s="16"/>
      <c r="E24" s="6"/>
      <c r="F24" s="6"/>
      <c r="G24" s="6"/>
      <c r="H24" s="6"/>
      <c r="I24" s="6"/>
      <c r="J24" s="6"/>
      <c r="K24" s="6"/>
      <c r="L24" s="6"/>
      <c r="M24" s="6"/>
      <c r="N24" s="6"/>
      <c r="O24" s="16"/>
    </row>
    <row r="25" spans="1:17" x14ac:dyDescent="0.35">
      <c r="B25" s="2"/>
      <c r="C25" s="14"/>
      <c r="D25" s="20"/>
      <c r="E25" s="2"/>
      <c r="F25" s="2"/>
      <c r="G25" s="2"/>
      <c r="H25" s="2"/>
      <c r="I25" s="2"/>
      <c r="J25" s="2"/>
      <c r="K25" s="2"/>
      <c r="L25" s="2"/>
      <c r="M25" s="2"/>
      <c r="O25" s="19"/>
    </row>
    <row r="26" spans="1:17" x14ac:dyDescent="0.35">
      <c r="A26" s="7" t="s">
        <v>0</v>
      </c>
      <c r="B26" s="8">
        <v>202301</v>
      </c>
      <c r="C26" s="17">
        <v>202302</v>
      </c>
      <c r="D26" s="17">
        <v>202303</v>
      </c>
      <c r="E26" s="8">
        <v>202304</v>
      </c>
      <c r="F26" s="8">
        <v>202305</v>
      </c>
      <c r="G26" s="8">
        <v>202306</v>
      </c>
      <c r="H26" s="8">
        <v>202307</v>
      </c>
      <c r="I26" s="8">
        <v>202308</v>
      </c>
      <c r="J26" s="8">
        <v>202309</v>
      </c>
      <c r="K26" s="8">
        <v>202210</v>
      </c>
      <c r="L26" s="8">
        <v>202311</v>
      </c>
      <c r="M26" s="8">
        <v>202312</v>
      </c>
      <c r="N26" s="5" t="s">
        <v>1</v>
      </c>
      <c r="O26" s="25" t="s">
        <v>2</v>
      </c>
    </row>
    <row r="27" spans="1:17" x14ac:dyDescent="0.35">
      <c r="A27" s="12" t="s">
        <v>11</v>
      </c>
      <c r="B27" s="2">
        <v>4</v>
      </c>
      <c r="C27" s="18">
        <v>81</v>
      </c>
      <c r="D27" s="13">
        <v>80</v>
      </c>
      <c r="E27" s="9">
        <v>88</v>
      </c>
      <c r="F27" s="9">
        <v>83</v>
      </c>
      <c r="G27" s="9">
        <v>82</v>
      </c>
      <c r="H27" s="9">
        <v>84</v>
      </c>
      <c r="I27" s="9">
        <v>85</v>
      </c>
      <c r="J27" s="9">
        <v>83</v>
      </c>
      <c r="K27" s="9">
        <v>85</v>
      </c>
      <c r="L27" s="9">
        <v>85</v>
      </c>
      <c r="M27" s="9">
        <v>84</v>
      </c>
      <c r="N27" s="9">
        <f>SUM(B27:M27)</f>
        <v>924</v>
      </c>
      <c r="O27" s="22">
        <f>SUM(N27)/N37</f>
        <v>2.8114160530639566E-2</v>
      </c>
      <c r="P27" s="10"/>
      <c r="Q27" s="10"/>
    </row>
    <row r="28" spans="1:17" x14ac:dyDescent="0.35">
      <c r="A28" s="12" t="s">
        <v>4</v>
      </c>
      <c r="B28" s="2">
        <v>0</v>
      </c>
      <c r="C28" s="18">
        <v>40</v>
      </c>
      <c r="D28" s="13">
        <v>39</v>
      </c>
      <c r="E28" s="9">
        <v>41</v>
      </c>
      <c r="F28" s="9">
        <v>42</v>
      </c>
      <c r="G28" s="9">
        <v>41</v>
      </c>
      <c r="H28" s="9">
        <v>42</v>
      </c>
      <c r="I28" s="9">
        <v>42</v>
      </c>
      <c r="J28" s="9">
        <v>43</v>
      </c>
      <c r="K28" s="9">
        <v>40</v>
      </c>
      <c r="L28" s="9">
        <v>47</v>
      </c>
      <c r="M28" s="9">
        <v>48</v>
      </c>
      <c r="N28" s="9">
        <f t="shared" ref="N28:N36" si="2">SUM(B28:M28)</f>
        <v>465</v>
      </c>
      <c r="O28" s="22">
        <f>SUM(N28)/N37</f>
        <v>1.414836000730238E-2</v>
      </c>
      <c r="P28" s="10"/>
      <c r="Q28" s="10"/>
    </row>
    <row r="29" spans="1:17" x14ac:dyDescent="0.35">
      <c r="A29" s="12" t="s">
        <v>8</v>
      </c>
      <c r="B29" s="2">
        <v>18</v>
      </c>
      <c r="C29" s="18">
        <v>354</v>
      </c>
      <c r="D29" s="13">
        <v>363</v>
      </c>
      <c r="E29" s="9">
        <v>384</v>
      </c>
      <c r="F29" s="9">
        <v>377</v>
      </c>
      <c r="G29" s="9">
        <v>370</v>
      </c>
      <c r="H29" s="9">
        <v>388</v>
      </c>
      <c r="I29" s="9">
        <v>386</v>
      </c>
      <c r="J29" s="9">
        <v>382</v>
      </c>
      <c r="K29" s="9">
        <v>397</v>
      </c>
      <c r="L29" s="9">
        <v>400</v>
      </c>
      <c r="M29" s="9">
        <v>395</v>
      </c>
      <c r="N29" s="9">
        <f t="shared" si="2"/>
        <v>4214</v>
      </c>
      <c r="O29" s="22">
        <f>SUM(N29)/N37</f>
        <v>0.12821761090488651</v>
      </c>
      <c r="P29" s="10"/>
      <c r="Q29" s="10"/>
    </row>
    <row r="30" spans="1:17" x14ac:dyDescent="0.35">
      <c r="A30" s="12" t="s">
        <v>3</v>
      </c>
      <c r="B30" s="2">
        <v>3</v>
      </c>
      <c r="C30" s="18">
        <v>40</v>
      </c>
      <c r="D30" s="13">
        <v>43</v>
      </c>
      <c r="E30" s="9">
        <v>45</v>
      </c>
      <c r="F30" s="9">
        <v>43</v>
      </c>
      <c r="G30" s="9">
        <v>44</v>
      </c>
      <c r="H30" s="9">
        <v>43</v>
      </c>
      <c r="I30" s="9">
        <v>46</v>
      </c>
      <c r="J30" s="9">
        <v>49</v>
      </c>
      <c r="K30" s="9">
        <v>48</v>
      </c>
      <c r="L30" s="9">
        <v>45</v>
      </c>
      <c r="M30" s="9">
        <v>47</v>
      </c>
      <c r="N30" s="9">
        <f t="shared" si="2"/>
        <v>496</v>
      </c>
      <c r="O30" s="22">
        <f>SUM(N30)/N37</f>
        <v>1.5091584007789205E-2</v>
      </c>
      <c r="P30" s="10"/>
      <c r="Q30" s="10"/>
    </row>
    <row r="31" spans="1:17" x14ac:dyDescent="0.35">
      <c r="A31" s="12" t="s">
        <v>6</v>
      </c>
      <c r="B31" s="2">
        <v>1</v>
      </c>
      <c r="C31" s="18">
        <v>38</v>
      </c>
      <c r="D31" s="13">
        <v>39</v>
      </c>
      <c r="E31" s="9">
        <v>46</v>
      </c>
      <c r="F31" s="9">
        <v>44</v>
      </c>
      <c r="G31" s="9">
        <v>48</v>
      </c>
      <c r="H31" s="9">
        <v>49</v>
      </c>
      <c r="I31" s="9">
        <v>47</v>
      </c>
      <c r="J31" s="9">
        <v>46</v>
      </c>
      <c r="K31" s="9">
        <v>50</v>
      </c>
      <c r="L31" s="9">
        <v>50</v>
      </c>
      <c r="M31" s="9">
        <v>51</v>
      </c>
      <c r="N31" s="9">
        <f t="shared" si="2"/>
        <v>509</v>
      </c>
      <c r="O31" s="22">
        <f>SUM(N31)/N37</f>
        <v>1.5487129556380454E-2</v>
      </c>
      <c r="P31" s="10"/>
      <c r="Q31" s="10"/>
    </row>
    <row r="32" spans="1:17" x14ac:dyDescent="0.35">
      <c r="A32" s="12" t="s">
        <v>15</v>
      </c>
      <c r="B32" s="2">
        <v>29</v>
      </c>
      <c r="C32" s="18">
        <v>902</v>
      </c>
      <c r="D32" s="13">
        <v>896</v>
      </c>
      <c r="E32" s="9">
        <v>943</v>
      </c>
      <c r="F32" s="9">
        <v>897</v>
      </c>
      <c r="G32" s="9">
        <v>879</v>
      </c>
      <c r="H32" s="9">
        <v>882</v>
      </c>
      <c r="I32" s="9">
        <v>895</v>
      </c>
      <c r="J32" s="9">
        <v>894</v>
      </c>
      <c r="K32" s="9">
        <v>882</v>
      </c>
      <c r="L32" s="9">
        <v>867</v>
      </c>
      <c r="M32" s="9">
        <v>858</v>
      </c>
      <c r="N32" s="9">
        <f t="shared" si="2"/>
        <v>9824</v>
      </c>
      <c r="O32" s="22">
        <f>SUM(N32)/N37</f>
        <v>0.29891072841234101</v>
      </c>
      <c r="P32" s="10"/>
      <c r="Q32" s="10"/>
    </row>
    <row r="33" spans="1:17" x14ac:dyDescent="0.35">
      <c r="A33" s="12" t="s">
        <v>13</v>
      </c>
      <c r="B33" s="2">
        <v>21</v>
      </c>
      <c r="C33" s="18">
        <v>417</v>
      </c>
      <c r="D33" s="13">
        <v>424</v>
      </c>
      <c r="E33" s="9">
        <v>457</v>
      </c>
      <c r="F33" s="9">
        <v>448</v>
      </c>
      <c r="G33" s="9">
        <v>441</v>
      </c>
      <c r="H33" s="9">
        <v>457</v>
      </c>
      <c r="I33" s="9">
        <v>461</v>
      </c>
      <c r="J33" s="9">
        <v>457</v>
      </c>
      <c r="K33" s="11">
        <v>470</v>
      </c>
      <c r="L33" s="11">
        <v>470</v>
      </c>
      <c r="M33" s="11">
        <v>470</v>
      </c>
      <c r="N33" s="9">
        <f t="shared" si="2"/>
        <v>4993</v>
      </c>
      <c r="O33" s="22">
        <f>SUM(N33)/N37</f>
        <v>0.15191991723970061</v>
      </c>
      <c r="P33" s="10"/>
      <c r="Q33" s="10"/>
    </row>
    <row r="34" spans="1:17" x14ac:dyDescent="0.35">
      <c r="A34" s="12" t="s">
        <v>5</v>
      </c>
      <c r="B34" s="2">
        <v>5</v>
      </c>
      <c r="C34" s="18">
        <v>107</v>
      </c>
      <c r="D34" s="13">
        <v>109</v>
      </c>
      <c r="E34" s="9">
        <v>112</v>
      </c>
      <c r="F34" s="9">
        <v>105</v>
      </c>
      <c r="G34" s="9">
        <v>107</v>
      </c>
      <c r="H34" s="9">
        <v>110</v>
      </c>
      <c r="I34" s="9">
        <v>108</v>
      </c>
      <c r="J34" s="9">
        <v>109</v>
      </c>
      <c r="K34" s="11">
        <v>110</v>
      </c>
      <c r="L34" s="11">
        <v>113</v>
      </c>
      <c r="M34" s="11">
        <v>112</v>
      </c>
      <c r="N34" s="9">
        <f t="shared" si="2"/>
        <v>1207</v>
      </c>
      <c r="O34" s="22">
        <f>SUM(N34)/N37</f>
        <v>3.6724882857664454E-2</v>
      </c>
      <c r="P34" s="10"/>
      <c r="Q34" s="10"/>
    </row>
    <row r="35" spans="1:17" x14ac:dyDescent="0.35">
      <c r="A35" s="12" t="s">
        <v>14</v>
      </c>
      <c r="B35" s="13">
        <v>29</v>
      </c>
      <c r="C35" s="13">
        <v>931</v>
      </c>
      <c r="D35" s="13">
        <v>926</v>
      </c>
      <c r="E35" s="21">
        <v>978</v>
      </c>
      <c r="F35" s="21">
        <v>933</v>
      </c>
      <c r="G35" s="21">
        <v>916</v>
      </c>
      <c r="H35" s="21">
        <v>920</v>
      </c>
      <c r="I35" s="21">
        <v>933</v>
      </c>
      <c r="J35" s="21">
        <v>933</v>
      </c>
      <c r="K35" s="21">
        <v>922</v>
      </c>
      <c r="L35" s="21">
        <v>911</v>
      </c>
      <c r="M35" s="21">
        <v>902</v>
      </c>
      <c r="N35" s="9">
        <f t="shared" si="2"/>
        <v>10234</v>
      </c>
      <c r="O35" s="22">
        <f>SUM(N35)/N37</f>
        <v>0.31138562648329582</v>
      </c>
      <c r="P35" s="10"/>
      <c r="Q35" s="10"/>
    </row>
    <row r="36" spans="1:17" x14ac:dyDescent="0.35">
      <c r="A36" s="12" t="s">
        <v>7</v>
      </c>
      <c r="B36" s="13">
        <v>0</v>
      </c>
      <c r="C36" s="13">
        <v>0</v>
      </c>
      <c r="D36" s="13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9">
        <f t="shared" si="2"/>
        <v>0</v>
      </c>
      <c r="O36" s="22">
        <f>SUM(N36)/N37</f>
        <v>0</v>
      </c>
      <c r="P36" s="10"/>
      <c r="Q36" s="10"/>
    </row>
    <row r="37" spans="1:17" x14ac:dyDescent="0.35">
      <c r="A37" s="12"/>
      <c r="B37" s="2">
        <f>SUM(B27:B36)</f>
        <v>110</v>
      </c>
      <c r="C37" s="2">
        <f t="shared" ref="C37:N37" si="3">SUM(C27:C36)</f>
        <v>2910</v>
      </c>
      <c r="D37" s="2">
        <f t="shared" si="3"/>
        <v>2919</v>
      </c>
      <c r="E37" s="2">
        <f>SUM(E27:E36)</f>
        <v>3094</v>
      </c>
      <c r="F37" s="2">
        <f t="shared" si="3"/>
        <v>2972</v>
      </c>
      <c r="G37" s="2">
        <f t="shared" si="3"/>
        <v>2928</v>
      </c>
      <c r="H37" s="2">
        <f t="shared" si="3"/>
        <v>2975</v>
      </c>
      <c r="I37" s="2">
        <f t="shared" si="3"/>
        <v>3003</v>
      </c>
      <c r="J37" s="2">
        <f t="shared" si="3"/>
        <v>2996</v>
      </c>
      <c r="K37" s="2">
        <f t="shared" si="3"/>
        <v>3004</v>
      </c>
      <c r="L37" s="2">
        <f t="shared" si="3"/>
        <v>2988</v>
      </c>
      <c r="M37" s="2">
        <f t="shared" si="3"/>
        <v>2967</v>
      </c>
      <c r="N37" s="2">
        <f t="shared" si="3"/>
        <v>32866</v>
      </c>
      <c r="O37" s="23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9:D19 B37:D37 F19:M19 F37:M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2023-12-28T12:31:30Z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2021-03-31T07:26:29Z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