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7. KFOHAN (KTP1)\"/>
    </mc:Choice>
  </mc:AlternateContent>
  <xr:revisionPtr revIDLastSave="0" documentId="13_ncr:1_{1848FB1C-EDB5-4C2F-8ED3-E7D7476CE0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H37" i="1"/>
  <c r="I37" i="1"/>
  <c r="J37" i="1"/>
  <c r="K37" i="1"/>
  <c r="L37" i="1"/>
  <c r="M37" i="1"/>
  <c r="C19" i="1"/>
  <c r="D19" i="1"/>
  <c r="E19" i="1"/>
  <c r="F19" i="1"/>
  <c r="G19" i="1"/>
  <c r="H19" i="1"/>
  <c r="I19" i="1"/>
  <c r="J19" i="1"/>
  <c r="K19" i="1"/>
  <c r="L19" i="1"/>
  <c r="M19" i="1"/>
  <c r="B19" i="1"/>
  <c r="N18" i="1"/>
  <c r="B37" i="1"/>
  <c r="N36" i="1"/>
  <c r="N35" i="1"/>
  <c r="N34" i="1"/>
  <c r="N33" i="1"/>
  <c r="N32" i="1"/>
  <c r="N31" i="1"/>
  <c r="N30" i="1"/>
  <c r="N29" i="1"/>
  <c r="N28" i="1"/>
  <c r="N27" i="1"/>
  <c r="N37" i="1" l="1"/>
  <c r="O37" i="1" s="1"/>
  <c r="O32" i="1" l="1"/>
  <c r="O30" i="1"/>
  <c r="O28" i="1"/>
  <c r="O34" i="1"/>
  <c r="O36" i="1"/>
  <c r="O27" i="1"/>
  <c r="O29" i="1"/>
  <c r="O31" i="1"/>
  <c r="O33" i="1"/>
  <c r="O35" i="1"/>
  <c r="N17" i="1"/>
  <c r="N16" i="1"/>
  <c r="N15" i="1"/>
  <c r="N14" i="1"/>
  <c r="N13" i="1"/>
  <c r="N12" i="1"/>
  <c r="N11" i="1"/>
  <c r="N10" i="1"/>
  <c r="N9" i="1"/>
  <c r="N19" i="1" l="1"/>
  <c r="O18" i="1" s="1"/>
  <c r="O10" i="1" l="1"/>
  <c r="O15" i="1"/>
  <c r="O12" i="1"/>
  <c r="O13" i="1"/>
  <c r="O19" i="1"/>
  <c r="O9" i="1"/>
  <c r="O11" i="1"/>
  <c r="O14" i="1"/>
  <c r="O16" i="1"/>
  <c r="O17" i="1"/>
</calcChain>
</file>

<file path=xl/sharedStrings.xml><?xml version="1.0" encoding="utf-8"?>
<sst xmlns="http://schemas.openxmlformats.org/spreadsheetml/2006/main" count="28" uniqueCount="18">
  <si>
    <t>Försäkringsbolag</t>
  </si>
  <si>
    <t>Totalt</t>
  </si>
  <si>
    <t>Procentfördelning</t>
  </si>
  <si>
    <t xml:space="preserve">KPA PENSION </t>
  </si>
  <si>
    <t>SWEDBANK FOND</t>
  </si>
  <si>
    <t>KPA PENSION, BEGR</t>
  </si>
  <si>
    <t>FOLKSAM FOND</t>
  </si>
  <si>
    <t>EJ LÄNGRE VALBARA BOLAG</t>
  </si>
  <si>
    <t>Förmedlingsstatistik Fremia-Handels(KTP1) Avser antal individer</t>
  </si>
  <si>
    <t>Förmedlingsstatistik Fremia-Handels(KTP1) Avser förmedlat belopp</t>
  </si>
  <si>
    <t>EJ VALBARA BOLAG</t>
  </si>
  <si>
    <t>FOLKSAM Tjp AB(förval)</t>
  </si>
  <si>
    <t>FOLKSAM Tjp AB</t>
  </si>
  <si>
    <t>FOLKSAM Tjp AB, BEGR</t>
  </si>
  <si>
    <t>FOLKSAM Tjp AB(förval), BEGR</t>
  </si>
  <si>
    <t>FOLKSAM Tjp AB (förval)</t>
  </si>
  <si>
    <t>FOLKSAM Tjp AB (förval), BEGR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</si>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</sst>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7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0" fontId="0" fillId="0" borderId="0" xfId="0" applyFont="1"/>
    <xf numFmtId="0" fontId="4" fillId="0" borderId="0" xfId="0" applyFont="1" applyFill="1" applyBorder="1" applyAlignment="1">
      <alignment horizontal="left"/>
    </xf>
    <xf numFmtId="0" fontId="0" fillId="0" borderId="0" xfId="0" applyAlignment="1"/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3" fontId="0" fillId="0" borderId="0" xfId="0" applyNumberFormat="1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3" fontId="8" fillId="0" borderId="0" xfId="0" applyNumberFormat="1" applyFont="1" applyFill="1"/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A25" zoomScaleNormal="100" workbookViewId="0">
      <selection activeCell="M37" sqref="M37"/>
    </sheetView>
  </sheetViews>
  <sheetFormatPr defaultRowHeight="14.5" x14ac:dyDescent="0.35"/>
  <cols>
    <col min="1" max="1" width="52" bestFit="1" customWidth="1"/>
    <col min="2" max="2" width="9.453125" customWidth="1"/>
    <col min="3" max="3" width="9.453125" style="11" customWidth="1"/>
    <col min="4" max="4" width="10.54296875" style="11" customWidth="1"/>
    <col min="5" max="5" width="10.453125" customWidth="1"/>
    <col min="6" max="6" width="9.453125" customWidth="1"/>
    <col min="7" max="7" width="10" customWidth="1"/>
    <col min="8" max="8" width="9.81640625" customWidth="1"/>
    <col min="9" max="10" width="9.54296875" customWidth="1"/>
    <col min="11" max="11" width="10" customWidth="1"/>
    <col min="12" max="12" width="10.81640625" customWidth="1"/>
    <col min="13" max="13" width="9.26953125" customWidth="1"/>
    <col min="14" max="14" width="7.81640625" bestFit="1" customWidth="1"/>
    <col min="15" max="15" width="18.81640625" bestFit="1" customWidth="1"/>
  </cols>
  <sheetData>
    <row r="1" spans="1:15" ht="15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15" ht="15" customHeigh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</row>
    <row r="3" spans="1:15" ht="15" customHeight="1" x14ac:dyDescent="0.3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7"/>
    </row>
    <row r="4" spans="1:15" ht="15" customHeight="1" x14ac:dyDescent="0.35">
      <c r="B4" s="2"/>
      <c r="C4" s="8"/>
      <c r="D4" s="8"/>
      <c r="E4" s="2"/>
      <c r="F4" s="2"/>
      <c r="G4" s="2"/>
      <c r="H4" s="2"/>
      <c r="I4" s="2"/>
      <c r="J4" s="2"/>
      <c r="K4" s="2"/>
      <c r="L4" s="2"/>
      <c r="M4" s="2"/>
    </row>
    <row r="5" spans="1:15" s="16" customFormat="1" ht="30" customHeight="1" x14ac:dyDescent="0.35">
      <c r="A5" s="13" t="s">
        <v>9</v>
      </c>
      <c r="B5" s="14"/>
      <c r="C5" s="15"/>
      <c r="D5" s="15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" customHeight="1" x14ac:dyDescent="0.35">
      <c r="A6" s="3"/>
      <c r="B6" s="4"/>
      <c r="C6" s="9"/>
      <c r="D6" s="9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35">
      <c r="B7" s="2"/>
      <c r="C7" s="8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19" customFormat="1" ht="15" customHeight="1" x14ac:dyDescent="0.35">
      <c r="A8" s="17" t="s">
        <v>0</v>
      </c>
      <c r="B8" s="18">
        <v>202401</v>
      </c>
      <c r="C8" s="18">
        <v>202402</v>
      </c>
      <c r="D8" s="18">
        <v>202403</v>
      </c>
      <c r="E8" s="18">
        <v>202404</v>
      </c>
      <c r="F8" s="18">
        <v>202405</v>
      </c>
      <c r="G8" s="18">
        <v>202406</v>
      </c>
      <c r="H8" s="18">
        <v>202407</v>
      </c>
      <c r="I8" s="18">
        <v>202408</v>
      </c>
      <c r="J8" s="18">
        <v>202409</v>
      </c>
      <c r="K8" s="18">
        <v>202410</v>
      </c>
      <c r="L8" s="18">
        <v>202411</v>
      </c>
      <c r="M8" s="18">
        <v>202412</v>
      </c>
      <c r="N8" s="18" t="s">
        <v>1</v>
      </c>
      <c r="O8" s="18" t="s">
        <v>2</v>
      </c>
    </row>
    <row r="9" spans="1:15" s="5" customFormat="1" x14ac:dyDescent="0.35">
      <c r="A9" s="21" t="s">
        <v>12</v>
      </c>
      <c r="B9" s="20">
        <v>0</v>
      </c>
      <c r="C9" s="10">
        <v>0</v>
      </c>
      <c r="D9" s="22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106</v>
      </c>
      <c r="M9" s="23">
        <v>106</v>
      </c>
      <c r="N9" s="23">
        <f t="shared" ref="N9:N18" si="0">SUM(B9:M9)</f>
        <v>212</v>
      </c>
      <c r="O9" s="24">
        <f>SUM(N9)/N19</f>
        <v>7.2292772086805887E-4</v>
      </c>
    </row>
    <row r="10" spans="1:15" s="5" customFormat="1" ht="14.25" customHeight="1" x14ac:dyDescent="0.35">
      <c r="A10" s="21" t="s">
        <v>3</v>
      </c>
      <c r="B10" s="20">
        <v>709</v>
      </c>
      <c r="C10" s="10">
        <v>709</v>
      </c>
      <c r="D10" s="22">
        <v>709</v>
      </c>
      <c r="E10" s="23">
        <v>709</v>
      </c>
      <c r="F10" s="23">
        <v>0</v>
      </c>
      <c r="G10" s="23">
        <v>0</v>
      </c>
      <c r="H10" s="23">
        <v>0</v>
      </c>
      <c r="I10" s="23">
        <v>766</v>
      </c>
      <c r="J10" s="23">
        <v>0</v>
      </c>
      <c r="K10" s="23">
        <v>0</v>
      </c>
      <c r="L10" s="23">
        <v>998</v>
      </c>
      <c r="M10" s="23">
        <v>2971</v>
      </c>
      <c r="N10" s="23">
        <f t="shared" si="0"/>
        <v>7571</v>
      </c>
      <c r="O10" s="24">
        <f>SUM(N10)/N19</f>
        <v>2.5817385729679593E-2</v>
      </c>
    </row>
    <row r="11" spans="1:15" s="5" customFormat="1" x14ac:dyDescent="0.35">
      <c r="A11" s="21" t="s">
        <v>6</v>
      </c>
      <c r="B11" s="20">
        <v>0</v>
      </c>
      <c r="C11" s="10">
        <v>0</v>
      </c>
      <c r="D11" s="22">
        <v>0</v>
      </c>
      <c r="E11" s="23">
        <v>0</v>
      </c>
      <c r="F11" s="23">
        <v>0</v>
      </c>
      <c r="G11" s="23">
        <v>0</v>
      </c>
      <c r="H11" s="23">
        <v>0</v>
      </c>
      <c r="I11" s="23">
        <v>716</v>
      </c>
      <c r="J11" s="23">
        <v>0</v>
      </c>
      <c r="K11" s="23">
        <v>0</v>
      </c>
      <c r="L11" s="23">
        <v>0</v>
      </c>
      <c r="M11" s="23">
        <v>1792</v>
      </c>
      <c r="N11" s="23">
        <f t="shared" si="0"/>
        <v>2508</v>
      </c>
      <c r="O11" s="24">
        <f>SUM(N11)/N19</f>
        <v>8.5523713393259038E-3</v>
      </c>
    </row>
    <row r="12" spans="1:15" s="5" customFormat="1" x14ac:dyDescent="0.35">
      <c r="A12" s="21" t="s">
        <v>4</v>
      </c>
      <c r="B12" s="20">
        <v>0</v>
      </c>
      <c r="C12" s="10">
        <v>0</v>
      </c>
      <c r="D12" s="22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f t="shared" si="0"/>
        <v>0</v>
      </c>
      <c r="O12" s="24">
        <f>SUM(N12)/N19</f>
        <v>0</v>
      </c>
    </row>
    <row r="13" spans="1:15" s="5" customFormat="1" x14ac:dyDescent="0.35">
      <c r="A13" s="21" t="s">
        <v>17</v>
      </c>
      <c r="B13" s="20">
        <v>0</v>
      </c>
      <c r="C13" s="10">
        <v>0</v>
      </c>
      <c r="D13" s="22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7038</v>
      </c>
      <c r="N13" s="23">
        <f t="shared" si="0"/>
        <v>7038</v>
      </c>
      <c r="O13" s="24">
        <f>SUM(N13)/N19</f>
        <v>2.399983631825188E-2</v>
      </c>
    </row>
    <row r="14" spans="1:15" s="5" customFormat="1" x14ac:dyDescent="0.35">
      <c r="A14" s="21" t="s">
        <v>11</v>
      </c>
      <c r="B14" s="20">
        <v>267</v>
      </c>
      <c r="C14" s="10">
        <v>2662</v>
      </c>
      <c r="D14" s="22">
        <v>1367</v>
      </c>
      <c r="E14" s="23">
        <v>1090</v>
      </c>
      <c r="F14" s="23">
        <v>910</v>
      </c>
      <c r="G14" s="23">
        <v>1208</v>
      </c>
      <c r="H14" s="23">
        <v>3980</v>
      </c>
      <c r="I14" s="23">
        <v>5166</v>
      </c>
      <c r="J14" s="23">
        <v>12131</v>
      </c>
      <c r="K14" s="23">
        <v>2138</v>
      </c>
      <c r="L14" s="23">
        <v>2358</v>
      </c>
      <c r="M14" s="23">
        <v>95899</v>
      </c>
      <c r="N14" s="23">
        <f t="shared" si="0"/>
        <v>129176</v>
      </c>
      <c r="O14" s="24">
        <f>SUM(N14)/N19</f>
        <v>0.44049486448515268</v>
      </c>
    </row>
    <row r="15" spans="1:15" s="5" customFormat="1" x14ac:dyDescent="0.35">
      <c r="A15" s="21" t="s">
        <v>13</v>
      </c>
      <c r="B15" s="20">
        <v>0</v>
      </c>
      <c r="C15" s="10">
        <v>0</v>
      </c>
      <c r="D15" s="22">
        <v>0</v>
      </c>
      <c r="E15" s="23">
        <v>0</v>
      </c>
      <c r="F15" s="23">
        <v>0</v>
      </c>
      <c r="G15" s="23">
        <v>0</v>
      </c>
      <c r="H15" s="23">
        <v>0</v>
      </c>
      <c r="I15" s="23">
        <v>716</v>
      </c>
      <c r="J15" s="23">
        <v>0</v>
      </c>
      <c r="K15" s="23">
        <v>0</v>
      </c>
      <c r="L15" s="23">
        <v>106</v>
      </c>
      <c r="M15" s="23">
        <v>3248</v>
      </c>
      <c r="N15" s="23">
        <f t="shared" si="0"/>
        <v>4070</v>
      </c>
      <c r="O15" s="24">
        <f>SUM(N15)/N19</f>
        <v>1.3878848226099055E-2</v>
      </c>
    </row>
    <row r="16" spans="1:15" s="5" customFormat="1" x14ac:dyDescent="0.35">
      <c r="A16" s="21" t="s">
        <v>5</v>
      </c>
      <c r="B16" s="20">
        <v>709</v>
      </c>
      <c r="C16" s="10">
        <v>709</v>
      </c>
      <c r="D16" s="22">
        <v>709</v>
      </c>
      <c r="E16" s="23">
        <v>709</v>
      </c>
      <c r="F16" s="23">
        <v>0</v>
      </c>
      <c r="G16" s="23">
        <v>0</v>
      </c>
      <c r="H16" s="23">
        <v>0</v>
      </c>
      <c r="I16" s="23">
        <v>766</v>
      </c>
      <c r="J16" s="23">
        <v>0</v>
      </c>
      <c r="K16" s="25">
        <v>0</v>
      </c>
      <c r="L16" s="25">
        <v>999</v>
      </c>
      <c r="M16" s="25">
        <v>7231</v>
      </c>
      <c r="N16" s="23">
        <f t="shared" si="0"/>
        <v>11832</v>
      </c>
      <c r="O16" s="24">
        <f>SUM(N16)/N19</f>
        <v>4.0347550911843735E-2</v>
      </c>
    </row>
    <row r="17" spans="1:15" s="5" customFormat="1" x14ac:dyDescent="0.35">
      <c r="A17" s="21" t="s">
        <v>14</v>
      </c>
      <c r="B17" s="20">
        <v>266</v>
      </c>
      <c r="C17" s="10">
        <v>2657</v>
      </c>
      <c r="D17" s="22">
        <v>1364</v>
      </c>
      <c r="E17" s="23">
        <v>1088</v>
      </c>
      <c r="F17" s="23">
        <v>908</v>
      </c>
      <c r="G17" s="23">
        <v>1207</v>
      </c>
      <c r="H17" s="23">
        <v>3975</v>
      </c>
      <c r="I17" s="23">
        <v>5161</v>
      </c>
      <c r="J17" s="23">
        <v>12121</v>
      </c>
      <c r="K17" s="23">
        <v>2135</v>
      </c>
      <c r="L17" s="23">
        <v>2358</v>
      </c>
      <c r="M17" s="23">
        <v>97605</v>
      </c>
      <c r="N17" s="23">
        <f t="shared" si="0"/>
        <v>130845</v>
      </c>
      <c r="O17" s="24">
        <f>SUM(N17)/N19</f>
        <v>0.44618621526877905</v>
      </c>
    </row>
    <row r="18" spans="1:15" s="5" customFormat="1" x14ac:dyDescent="0.35">
      <c r="A18" s="21" t="s">
        <v>10</v>
      </c>
      <c r="B18" s="20">
        <v>0</v>
      </c>
      <c r="C18" s="10">
        <v>0</v>
      </c>
      <c r="D18" s="22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f t="shared" si="0"/>
        <v>0</v>
      </c>
      <c r="O18" s="24">
        <f>SUM(N18)/N19</f>
        <v>0</v>
      </c>
    </row>
    <row r="19" spans="1:15" s="5" customFormat="1" x14ac:dyDescent="0.35">
      <c r="A19" s="21"/>
      <c r="B19" s="10">
        <f>SUM(B9:B18)</f>
        <v>1951</v>
      </c>
      <c r="C19" s="10">
        <f t="shared" ref="C19:M19" si="1">SUM(C9:C18)</f>
        <v>6737</v>
      </c>
      <c r="D19" s="10">
        <f t="shared" si="1"/>
        <v>4149</v>
      </c>
      <c r="E19" s="10">
        <f t="shared" si="1"/>
        <v>3596</v>
      </c>
      <c r="F19" s="10">
        <f t="shared" si="1"/>
        <v>1818</v>
      </c>
      <c r="G19" s="10">
        <f t="shared" si="1"/>
        <v>2415</v>
      </c>
      <c r="H19" s="10">
        <f t="shared" si="1"/>
        <v>7955</v>
      </c>
      <c r="I19" s="10">
        <f t="shared" si="1"/>
        <v>13291</v>
      </c>
      <c r="J19" s="10">
        <f t="shared" si="1"/>
        <v>24252</v>
      </c>
      <c r="K19" s="10">
        <f t="shared" si="1"/>
        <v>4273</v>
      </c>
      <c r="L19" s="10">
        <f t="shared" si="1"/>
        <v>6925</v>
      </c>
      <c r="M19" s="10">
        <f t="shared" si="1"/>
        <v>215890</v>
      </c>
      <c r="N19" s="10">
        <f t="shared" ref="N19" si="2">SUM(N9:N18)</f>
        <v>293252</v>
      </c>
      <c r="O19" s="12">
        <f>SUM(N19)/N19</f>
        <v>1</v>
      </c>
    </row>
    <row r="20" spans="1:15" x14ac:dyDescent="0.35">
      <c r="A20" s="6"/>
    </row>
    <row r="21" spans="1:15" x14ac:dyDescent="0.35">
      <c r="A21" s="6"/>
    </row>
    <row r="22" spans="1:15" x14ac:dyDescent="0.35">
      <c r="A22" s="6"/>
    </row>
    <row r="23" spans="1:15" s="16" customFormat="1" ht="33" customHeight="1" x14ac:dyDescent="0.35">
      <c r="A23" s="13" t="s">
        <v>8</v>
      </c>
      <c r="B23" s="14"/>
      <c r="C23" s="15"/>
      <c r="D23" s="1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x14ac:dyDescent="0.35">
      <c r="A24" s="3"/>
      <c r="B24" s="4"/>
      <c r="C24" s="9"/>
      <c r="D24" s="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35">
      <c r="B25" s="2"/>
      <c r="C25" s="8"/>
      <c r="D25" s="10"/>
      <c r="E25" s="2"/>
      <c r="F25" s="2"/>
      <c r="G25" s="2"/>
      <c r="H25" s="2"/>
      <c r="I25" s="2"/>
      <c r="J25" s="2"/>
      <c r="K25" s="2"/>
      <c r="L25" s="2"/>
      <c r="M25" s="2"/>
    </row>
    <row r="26" spans="1:15" s="19" customFormat="1" ht="15.5" x14ac:dyDescent="0.35">
      <c r="A26" s="17" t="s">
        <v>0</v>
      </c>
      <c r="B26" s="18">
        <v>202401</v>
      </c>
      <c r="C26" s="18">
        <v>202402</v>
      </c>
      <c r="D26" s="18">
        <v>202403</v>
      </c>
      <c r="E26" s="18">
        <v>202404</v>
      </c>
      <c r="F26" s="18">
        <v>202405</v>
      </c>
      <c r="G26" s="18">
        <v>202406</v>
      </c>
      <c r="H26" s="18">
        <v>202407</v>
      </c>
      <c r="I26" s="18">
        <v>202408</v>
      </c>
      <c r="J26" s="18">
        <v>202409</v>
      </c>
      <c r="K26" s="18">
        <v>202410</v>
      </c>
      <c r="L26" s="18">
        <v>202411</v>
      </c>
      <c r="M26" s="18">
        <v>202412</v>
      </c>
      <c r="N26" s="18" t="s">
        <v>1</v>
      </c>
      <c r="O26" s="18" t="s">
        <v>2</v>
      </c>
    </row>
    <row r="27" spans="1:15" s="5" customFormat="1" x14ac:dyDescent="0.35">
      <c r="A27" s="21" t="s">
        <v>12</v>
      </c>
      <c r="B27" s="20">
        <v>1</v>
      </c>
      <c r="C27" s="10">
        <v>0</v>
      </c>
      <c r="D27" s="22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2</v>
      </c>
      <c r="M27" s="23">
        <v>2</v>
      </c>
      <c r="N27" s="23">
        <f>SUM(B27:M27)</f>
        <v>5</v>
      </c>
      <c r="O27" s="24">
        <f>SUM(N27)/N37</f>
        <v>1.7123287671232876E-2</v>
      </c>
    </row>
    <row r="28" spans="1:15" s="5" customFormat="1" x14ac:dyDescent="0.35">
      <c r="A28" s="21" t="s">
        <v>3</v>
      </c>
      <c r="B28" s="20">
        <v>1</v>
      </c>
      <c r="C28" s="10">
        <v>1</v>
      </c>
      <c r="D28" s="22">
        <v>1</v>
      </c>
      <c r="E28" s="23">
        <v>1</v>
      </c>
      <c r="F28" s="23">
        <v>0</v>
      </c>
      <c r="G28" s="23">
        <v>0</v>
      </c>
      <c r="H28" s="23">
        <v>0</v>
      </c>
      <c r="I28" s="23">
        <v>1</v>
      </c>
      <c r="J28" s="23">
        <v>0</v>
      </c>
      <c r="K28" s="23">
        <v>0</v>
      </c>
      <c r="L28" s="23">
        <v>2</v>
      </c>
      <c r="M28" s="23">
        <v>4</v>
      </c>
      <c r="N28" s="23">
        <f t="shared" ref="N28:N36" si="3">SUM(B28:M28)</f>
        <v>11</v>
      </c>
      <c r="O28" s="24">
        <f>SUM(N28)/N37</f>
        <v>3.7671232876712327E-2</v>
      </c>
    </row>
    <row r="29" spans="1:15" s="5" customFormat="1" x14ac:dyDescent="0.35">
      <c r="A29" s="21" t="s">
        <v>6</v>
      </c>
      <c r="B29" s="20">
        <v>0</v>
      </c>
      <c r="C29" s="10">
        <v>0</v>
      </c>
      <c r="D29" s="22">
        <v>0</v>
      </c>
      <c r="E29" s="23">
        <v>0</v>
      </c>
      <c r="F29" s="23">
        <v>0</v>
      </c>
      <c r="G29" s="23">
        <v>0</v>
      </c>
      <c r="H29" s="23">
        <v>0</v>
      </c>
      <c r="I29" s="23">
        <v>1</v>
      </c>
      <c r="J29" s="23">
        <v>0</v>
      </c>
      <c r="K29" s="23">
        <v>0</v>
      </c>
      <c r="L29" s="23">
        <v>0</v>
      </c>
      <c r="M29" s="23">
        <v>1</v>
      </c>
      <c r="N29" s="23">
        <f t="shared" si="3"/>
        <v>2</v>
      </c>
      <c r="O29" s="24">
        <f>SUM(N29)/N37</f>
        <v>6.8493150684931503E-3</v>
      </c>
    </row>
    <row r="30" spans="1:15" s="5" customFormat="1" x14ac:dyDescent="0.35">
      <c r="A30" s="21" t="s">
        <v>4</v>
      </c>
      <c r="B30" s="20">
        <v>0</v>
      </c>
      <c r="C30" s="10">
        <v>0</v>
      </c>
      <c r="D30" s="22">
        <v>1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1</v>
      </c>
      <c r="L30" s="23">
        <v>0</v>
      </c>
      <c r="M30" s="23">
        <v>0</v>
      </c>
      <c r="N30" s="23">
        <f t="shared" si="3"/>
        <v>2</v>
      </c>
      <c r="O30" s="24">
        <f>SUM(N30)/N37</f>
        <v>6.8493150684931503E-3</v>
      </c>
    </row>
    <row r="31" spans="1:15" s="5" customFormat="1" x14ac:dyDescent="0.35">
      <c r="A31" s="21" t="s">
        <v>17</v>
      </c>
      <c r="B31" s="20">
        <v>0</v>
      </c>
      <c r="C31" s="10">
        <v>0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4</v>
      </c>
      <c r="N31" s="23">
        <f t="shared" si="3"/>
        <v>4</v>
      </c>
      <c r="O31" s="24">
        <f>SUM(N31)/N37</f>
        <v>1.3698630136986301E-2</v>
      </c>
    </row>
    <row r="32" spans="1:15" s="5" customFormat="1" x14ac:dyDescent="0.35">
      <c r="A32" s="21" t="s">
        <v>15</v>
      </c>
      <c r="B32" s="20">
        <v>1</v>
      </c>
      <c r="C32" s="10">
        <v>2</v>
      </c>
      <c r="D32" s="22">
        <v>2</v>
      </c>
      <c r="E32" s="23">
        <v>6</v>
      </c>
      <c r="F32" s="23">
        <v>2</v>
      </c>
      <c r="G32" s="23">
        <v>3</v>
      </c>
      <c r="H32" s="23">
        <v>5</v>
      </c>
      <c r="I32" s="23">
        <v>6</v>
      </c>
      <c r="J32" s="23">
        <v>3</v>
      </c>
      <c r="K32" s="23">
        <v>2</v>
      </c>
      <c r="L32" s="23">
        <v>3</v>
      </c>
      <c r="M32" s="23">
        <v>87</v>
      </c>
      <c r="N32" s="23">
        <f t="shared" si="3"/>
        <v>122</v>
      </c>
      <c r="O32" s="24">
        <f>SUM(N32)/N37</f>
        <v>0.4178082191780822</v>
      </c>
    </row>
    <row r="33" spans="1:15" s="5" customFormat="1" x14ac:dyDescent="0.35">
      <c r="A33" s="21" t="s">
        <v>13</v>
      </c>
      <c r="B33" s="20">
        <v>0</v>
      </c>
      <c r="C33" s="10">
        <v>0</v>
      </c>
      <c r="D33" s="22">
        <v>0</v>
      </c>
      <c r="E33" s="23">
        <v>0</v>
      </c>
      <c r="F33" s="23">
        <v>0</v>
      </c>
      <c r="G33" s="23">
        <v>0</v>
      </c>
      <c r="H33" s="23">
        <v>0</v>
      </c>
      <c r="I33" s="23">
        <v>1</v>
      </c>
      <c r="J33" s="23">
        <v>0</v>
      </c>
      <c r="K33" s="23">
        <v>0</v>
      </c>
      <c r="L33" s="23">
        <v>2</v>
      </c>
      <c r="M33" s="23">
        <v>5</v>
      </c>
      <c r="N33" s="23">
        <f t="shared" si="3"/>
        <v>8</v>
      </c>
      <c r="O33" s="24">
        <f>SUM(N33)/N37</f>
        <v>2.7397260273972601E-2</v>
      </c>
    </row>
    <row r="34" spans="1:15" s="5" customFormat="1" x14ac:dyDescent="0.35">
      <c r="A34" s="21" t="s">
        <v>5</v>
      </c>
      <c r="B34" s="20">
        <v>2</v>
      </c>
      <c r="C34" s="10">
        <v>1</v>
      </c>
      <c r="D34" s="22">
        <v>2</v>
      </c>
      <c r="E34" s="23">
        <v>1</v>
      </c>
      <c r="F34" s="23">
        <v>0</v>
      </c>
      <c r="G34" s="23">
        <v>0</v>
      </c>
      <c r="H34" s="23">
        <v>0</v>
      </c>
      <c r="I34" s="23">
        <v>1</v>
      </c>
      <c r="J34" s="23">
        <v>0</v>
      </c>
      <c r="K34" s="25">
        <v>0</v>
      </c>
      <c r="L34" s="25">
        <v>2</v>
      </c>
      <c r="M34" s="25">
        <v>5</v>
      </c>
      <c r="N34" s="23">
        <f t="shared" si="3"/>
        <v>14</v>
      </c>
      <c r="O34" s="24">
        <f>SUM(N34)/N37</f>
        <v>4.7945205479452052E-2</v>
      </c>
    </row>
    <row r="35" spans="1:15" s="5" customFormat="1" x14ac:dyDescent="0.35">
      <c r="A35" s="21" t="s">
        <v>16</v>
      </c>
      <c r="B35" s="20">
        <v>1</v>
      </c>
      <c r="C35" s="10">
        <v>2</v>
      </c>
      <c r="D35" s="22">
        <v>2</v>
      </c>
      <c r="E35" s="23">
        <v>6</v>
      </c>
      <c r="F35" s="23">
        <v>2</v>
      </c>
      <c r="G35" s="23">
        <v>3</v>
      </c>
      <c r="H35" s="23">
        <v>5</v>
      </c>
      <c r="I35" s="23">
        <v>6</v>
      </c>
      <c r="J35" s="23">
        <v>3</v>
      </c>
      <c r="K35" s="23">
        <v>3</v>
      </c>
      <c r="L35" s="23">
        <v>3</v>
      </c>
      <c r="M35" s="23">
        <v>88</v>
      </c>
      <c r="N35" s="23">
        <f t="shared" si="3"/>
        <v>124</v>
      </c>
      <c r="O35" s="24">
        <f>SUM(N35)/N37</f>
        <v>0.42465753424657532</v>
      </c>
    </row>
    <row r="36" spans="1:15" s="5" customFormat="1" x14ac:dyDescent="0.35">
      <c r="A36" s="21" t="s">
        <v>7</v>
      </c>
      <c r="B36" s="20">
        <v>0</v>
      </c>
      <c r="C36" s="10">
        <v>0</v>
      </c>
      <c r="D36" s="22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f t="shared" si="3"/>
        <v>0</v>
      </c>
      <c r="O36" s="24">
        <f>SUM(N36)/N37</f>
        <v>0</v>
      </c>
    </row>
    <row r="37" spans="1:15" s="5" customFormat="1" x14ac:dyDescent="0.35">
      <c r="A37" s="21"/>
      <c r="B37" s="20">
        <f>SUM(B27:B36)</f>
        <v>6</v>
      </c>
      <c r="C37" s="20">
        <f t="shared" ref="C37:M37" si="4">SUM(C27:C36)</f>
        <v>6</v>
      </c>
      <c r="D37" s="20">
        <f t="shared" si="4"/>
        <v>8</v>
      </c>
      <c r="E37" s="20">
        <f t="shared" si="4"/>
        <v>14</v>
      </c>
      <c r="F37" s="20">
        <f t="shared" si="4"/>
        <v>4</v>
      </c>
      <c r="G37" s="20">
        <f t="shared" si="4"/>
        <v>6</v>
      </c>
      <c r="H37" s="20">
        <f t="shared" si="4"/>
        <v>10</v>
      </c>
      <c r="I37" s="20">
        <f t="shared" si="4"/>
        <v>16</v>
      </c>
      <c r="J37" s="20">
        <f t="shared" si="4"/>
        <v>6</v>
      </c>
      <c r="K37" s="20">
        <f t="shared" si="4"/>
        <v>6</v>
      </c>
      <c r="L37" s="20">
        <f t="shared" si="4"/>
        <v>14</v>
      </c>
      <c r="M37" s="20">
        <f t="shared" si="4"/>
        <v>196</v>
      </c>
      <c r="N37" s="20">
        <f t="shared" ref="N37" si="5">SUM(N27:N36)</f>
        <v>292</v>
      </c>
      <c r="O37" s="12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37 B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2024-12-30T13:45:42Z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2021-03-31T10:55:30Z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