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0. AFO\Statistik 2022\"/>
    </mc:Choice>
  </mc:AlternateContent>
  <xr:revisionPtr revIDLastSave="0" documentId="13_ncr:1_{A473BC34-17C7-4A59-934C-E693CDC4F4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M28" i="1"/>
  <c r="L28" i="1"/>
  <c r="K28" i="1"/>
  <c r="J28" i="1"/>
  <c r="I28" i="1"/>
  <c r="H28" i="1"/>
  <c r="G28" i="1"/>
  <c r="F28" i="1"/>
  <c r="E28" i="1"/>
  <c r="D28" i="1"/>
  <c r="C28" i="1"/>
  <c r="N27" i="1"/>
  <c r="N26" i="1"/>
  <c r="N25" i="1"/>
  <c r="N24" i="1"/>
  <c r="N23" i="1"/>
  <c r="C14" i="1"/>
  <c r="D14" i="1"/>
  <c r="E14" i="1"/>
  <c r="F14" i="1"/>
  <c r="G14" i="1"/>
  <c r="H14" i="1"/>
  <c r="I14" i="1"/>
  <c r="J14" i="1"/>
  <c r="K14" i="1"/>
  <c r="L14" i="1"/>
  <c r="M14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<sst xmlns="http://schemas.openxmlformats.org/spreadsheetml/2006/main" count="18" uniqueCount="11">
  <si>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</si>
  <si>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</si>
  <si>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</si>
  <si>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LIV</t>
  </si>
  <si>
    <t>FOLKSAM LO FOND</t>
  </si>
  <si>
    <t>FUTUR PENSION</t>
  </si>
  <si>
    <t>EJ VALBARA BOLAG</t>
  </si>
  <si>
    <t>EJ LÄNGRE VALBARA BOLAG</t>
  </si>
  <si>
    <t>FOLKSAM LIV (förval)</t>
  </si>
  <si>
    <t>Förmedlingsstatistik AFO-Handels Avser förmedlat belopp</t>
  </si>
  <si>
    <t>Förmedlingsstatistik AFO-Handels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</si>
</sst>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19" workbookViewId="0">
      <selection activeCell="M28" sqref="M28"/>
    </sheetView>
  </sheetViews>
  <sheetFormatPr defaultRowHeight="14.5" x14ac:dyDescent="0.35"/>
  <cols>
    <col min="1" max="1" width="52" bestFit="1" customWidth="1"/>
    <col min="2" max="2" width="10.1796875" customWidth="1"/>
    <col min="3" max="4" width="9.1796875" style="19" bestFit="1" customWidth="1"/>
    <col min="5" max="5" width="8.81640625" customWidth="1"/>
    <col min="6" max="6" width="9.81640625" customWidth="1"/>
    <col min="7" max="7" width="9.1796875" bestFit="1" customWidth="1"/>
    <col min="8" max="8" width="9.7265625" customWidth="1"/>
    <col min="9" max="9" width="8.54296875" customWidth="1"/>
    <col min="10" max="10" width="9.453125" customWidth="1"/>
    <col min="11" max="11" width="8.81640625" bestFit="1" customWidth="1"/>
    <col min="12" max="12" width="8.54296875" customWidth="1"/>
    <col min="13" max="13" width="9.1796875" customWidth="1"/>
    <col min="14" max="14" width="11.1796875" customWidth="1"/>
    <col min="15" max="15" width="18.81640625" bestFit="1" customWidth="1"/>
  </cols>
  <sheetData>
    <row r="1" spans="1:15" ht="1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35">
      <c r="B4" s="2"/>
      <c r="C4" s="14"/>
      <c r="D4" s="14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9</v>
      </c>
      <c r="B5" s="4"/>
      <c r="C5" s="15"/>
      <c r="D5" s="15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6"/>
      <c r="D6" s="1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4"/>
      <c r="D7" s="1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202201</v>
      </c>
      <c r="C8" s="9">
        <v>202202</v>
      </c>
      <c r="D8" s="9">
        <v>202203</v>
      </c>
      <c r="E8" s="9">
        <v>202204</v>
      </c>
      <c r="F8" s="9">
        <v>202205</v>
      </c>
      <c r="G8" s="9">
        <v>202206</v>
      </c>
      <c r="H8" s="9">
        <v>202207</v>
      </c>
      <c r="I8" s="9">
        <v>202208</v>
      </c>
      <c r="J8" s="9">
        <v>202209</v>
      </c>
      <c r="K8" s="9">
        <v>202210</v>
      </c>
      <c r="L8" s="9">
        <v>202211</v>
      </c>
      <c r="M8" s="9">
        <v>202212</v>
      </c>
      <c r="N8" s="9" t="s">
        <v>1</v>
      </c>
      <c r="O8" s="9" t="s">
        <v>2</v>
      </c>
    </row>
    <row r="9" spans="1:15" s="12" customFormat="1" x14ac:dyDescent="0.35">
      <c r="A9" s="13" t="s">
        <v>3</v>
      </c>
      <c r="B9" s="2">
        <v>103626</v>
      </c>
      <c r="C9" s="20">
        <v>126413</v>
      </c>
      <c r="D9" s="18">
        <v>103704</v>
      </c>
      <c r="E9" s="11">
        <v>63135</v>
      </c>
      <c r="F9" s="11">
        <v>116752</v>
      </c>
      <c r="G9" s="11">
        <v>69118</v>
      </c>
      <c r="H9" s="11">
        <v>90776</v>
      </c>
      <c r="I9" s="11">
        <v>206860</v>
      </c>
      <c r="J9" s="11">
        <v>95302</v>
      </c>
      <c r="K9" s="11">
        <v>110117</v>
      </c>
      <c r="L9" s="11">
        <v>139604</v>
      </c>
      <c r="M9" s="11">
        <v>185428</v>
      </c>
      <c r="N9" s="11">
        <f t="shared" ref="N9:N13" si="0">SUM(B9:M9)</f>
        <v>1410835</v>
      </c>
      <c r="O9" s="21">
        <f>SUM(N9)/N14</f>
        <v>9.2711827272714126E-2</v>
      </c>
    </row>
    <row r="10" spans="1:15" s="12" customFormat="1" x14ac:dyDescent="0.35">
      <c r="A10" s="13" t="s">
        <v>4</v>
      </c>
      <c r="B10" s="2">
        <v>93991</v>
      </c>
      <c r="C10" s="20">
        <v>163990</v>
      </c>
      <c r="D10" s="18">
        <v>168997</v>
      </c>
      <c r="E10" s="11">
        <v>162762</v>
      </c>
      <c r="F10" s="11">
        <v>154135</v>
      </c>
      <c r="G10" s="11">
        <v>129051</v>
      </c>
      <c r="H10" s="11">
        <v>120188</v>
      </c>
      <c r="I10" s="11">
        <v>292796</v>
      </c>
      <c r="J10" s="11">
        <v>144409</v>
      </c>
      <c r="K10" s="11">
        <v>141299</v>
      </c>
      <c r="L10" s="11">
        <v>184983</v>
      </c>
      <c r="M10" s="11">
        <v>249507</v>
      </c>
      <c r="N10" s="11">
        <f t="shared" si="0"/>
        <v>2006108</v>
      </c>
      <c r="O10" s="21">
        <f>SUM(N10)/N14</f>
        <v>0.13182968836640005</v>
      </c>
    </row>
    <row r="11" spans="1:15" s="12" customFormat="1" x14ac:dyDescent="0.35">
      <c r="A11" s="13" t="s">
        <v>5</v>
      </c>
      <c r="B11" s="2">
        <v>20076</v>
      </c>
      <c r="C11" s="20">
        <v>24503</v>
      </c>
      <c r="D11" s="18">
        <v>31199</v>
      </c>
      <c r="E11" s="11">
        <v>24867</v>
      </c>
      <c r="F11" s="11">
        <v>27618</v>
      </c>
      <c r="G11" s="11">
        <v>13991</v>
      </c>
      <c r="H11" s="11">
        <v>27891</v>
      </c>
      <c r="I11" s="11">
        <v>49717</v>
      </c>
      <c r="J11" s="11">
        <v>28913</v>
      </c>
      <c r="K11" s="11">
        <v>24549</v>
      </c>
      <c r="L11" s="11">
        <v>8076</v>
      </c>
      <c r="M11" s="11">
        <v>54802</v>
      </c>
      <c r="N11" s="11">
        <f t="shared" si="0"/>
        <v>336202</v>
      </c>
      <c r="O11" s="21">
        <f>SUM(N11)/N14</f>
        <v>2.2093229720513762E-2</v>
      </c>
    </row>
    <row r="12" spans="1:15" s="12" customFormat="1" x14ac:dyDescent="0.35">
      <c r="A12" s="13" t="s">
        <v>8</v>
      </c>
      <c r="B12" s="2">
        <v>622343</v>
      </c>
      <c r="C12" s="20">
        <v>920675</v>
      </c>
      <c r="D12" s="18">
        <v>984267</v>
      </c>
      <c r="E12" s="11">
        <v>829490</v>
      </c>
      <c r="F12" s="11">
        <v>918120</v>
      </c>
      <c r="G12" s="11">
        <v>887296</v>
      </c>
      <c r="H12" s="11">
        <v>787681</v>
      </c>
      <c r="I12" s="11">
        <v>1644668</v>
      </c>
      <c r="J12" s="11">
        <v>834496</v>
      </c>
      <c r="K12" s="11">
        <v>947783</v>
      </c>
      <c r="L12" s="11">
        <v>619629</v>
      </c>
      <c r="M12" s="11">
        <v>1467829</v>
      </c>
      <c r="N12" s="11">
        <f t="shared" si="0"/>
        <v>11464277</v>
      </c>
      <c r="O12" s="21">
        <f>SUM(N12)/N14</f>
        <v>0.75336525464037207</v>
      </c>
    </row>
    <row r="13" spans="1:15" s="12" customFormat="1" x14ac:dyDescent="0.35">
      <c r="A13" s="13" t="s">
        <v>7</v>
      </c>
      <c r="B13" s="2">
        <v>0</v>
      </c>
      <c r="C13" s="20">
        <v>0</v>
      </c>
      <c r="D13" s="18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  <c r="O13" s="21">
        <f>SUM(N13)/N14</f>
        <v>0</v>
      </c>
    </row>
    <row r="14" spans="1:15" s="12" customFormat="1" x14ac:dyDescent="0.35">
      <c r="A14" s="13"/>
      <c r="B14" s="2">
        <f>SUM(B9:B13)</f>
        <v>840036</v>
      </c>
      <c r="C14" s="2">
        <f t="shared" ref="C14:N14" si="1">SUM(C9:C13)</f>
        <v>1235581</v>
      </c>
      <c r="D14" s="2">
        <f t="shared" si="1"/>
        <v>1288167</v>
      </c>
      <c r="E14" s="2">
        <f t="shared" si="1"/>
        <v>1080254</v>
      </c>
      <c r="F14" s="2">
        <f t="shared" si="1"/>
        <v>1216625</v>
      </c>
      <c r="G14" s="2">
        <f t="shared" si="1"/>
        <v>1099456</v>
      </c>
      <c r="H14" s="2">
        <f t="shared" si="1"/>
        <v>1026536</v>
      </c>
      <c r="I14" s="2">
        <f t="shared" si="1"/>
        <v>2194041</v>
      </c>
      <c r="J14" s="2">
        <f t="shared" si="1"/>
        <v>1103120</v>
      </c>
      <c r="K14" s="2">
        <f t="shared" si="1"/>
        <v>1223748</v>
      </c>
      <c r="L14" s="2">
        <f t="shared" si="1"/>
        <v>952292</v>
      </c>
      <c r="M14" s="2">
        <f t="shared" si="1"/>
        <v>1957566</v>
      </c>
      <c r="N14" s="2">
        <f t="shared" si="1"/>
        <v>15217422</v>
      </c>
      <c r="O14" s="21">
        <f>SUM(N14)/N14</f>
        <v>1</v>
      </c>
    </row>
    <row r="15" spans="1:15" x14ac:dyDescent="0.35">
      <c r="A15" s="13"/>
    </row>
    <row r="16" spans="1:15" x14ac:dyDescent="0.35">
      <c r="A16" s="13"/>
    </row>
    <row r="17" spans="1:16" x14ac:dyDescent="0.35">
      <c r="A17" s="13"/>
    </row>
    <row r="18" spans="1:16" x14ac:dyDescent="0.35">
      <c r="A18" s="13"/>
    </row>
    <row r="19" spans="1:16" ht="34.5" customHeight="1" x14ac:dyDescent="0.35">
      <c r="A19" s="3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x14ac:dyDescent="0.35">
      <c r="B21" s="2"/>
      <c r="C21" s="2"/>
      <c r="D21" s="7"/>
      <c r="E21" s="2"/>
      <c r="F21" s="2"/>
      <c r="G21" s="2"/>
      <c r="H21" s="2"/>
      <c r="I21" s="2"/>
      <c r="J21" s="2"/>
      <c r="K21" s="2"/>
      <c r="L21" s="2"/>
      <c r="M21" s="2"/>
    </row>
    <row r="22" spans="1:16" x14ac:dyDescent="0.35">
      <c r="A22" s="8" t="s">
        <v>0</v>
      </c>
      <c r="B22" s="9">
        <v>202201</v>
      </c>
      <c r="C22" s="9">
        <v>202202</v>
      </c>
      <c r="D22" s="9">
        <v>202203</v>
      </c>
      <c r="E22" s="9">
        <v>202204</v>
      </c>
      <c r="F22" s="9">
        <v>202205</v>
      </c>
      <c r="G22" s="9">
        <v>202206</v>
      </c>
      <c r="H22" s="9">
        <v>202207</v>
      </c>
      <c r="I22" s="9">
        <v>202208</v>
      </c>
      <c r="J22" s="9">
        <v>202209</v>
      </c>
      <c r="K22" s="9">
        <v>202210</v>
      </c>
      <c r="L22" s="9">
        <v>202211</v>
      </c>
      <c r="M22" s="9">
        <v>202212</v>
      </c>
      <c r="N22" s="9" t="s">
        <v>1</v>
      </c>
      <c r="O22" s="9" t="s">
        <v>2</v>
      </c>
    </row>
    <row r="23" spans="1:16" x14ac:dyDescent="0.35">
      <c r="A23" s="13" t="s">
        <v>3</v>
      </c>
      <c r="B23" s="2">
        <v>34</v>
      </c>
      <c r="C23" s="10">
        <v>45</v>
      </c>
      <c r="D23" s="11">
        <v>54</v>
      </c>
      <c r="E23" s="11">
        <v>45</v>
      </c>
      <c r="F23" s="11">
        <v>55</v>
      </c>
      <c r="G23" s="11">
        <v>50</v>
      </c>
      <c r="H23" s="11">
        <v>47</v>
      </c>
      <c r="I23" s="11">
        <v>60</v>
      </c>
      <c r="J23" s="11">
        <v>59</v>
      </c>
      <c r="K23" s="11">
        <v>53</v>
      </c>
      <c r="L23" s="11">
        <v>42</v>
      </c>
      <c r="M23" s="11">
        <v>66</v>
      </c>
      <c r="N23" s="11">
        <f>SUM(B23:M23)</f>
        <v>610</v>
      </c>
      <c r="O23" s="21">
        <f>SUM(N23)/N28</f>
        <v>8.7959625090122562E-2</v>
      </c>
      <c r="P23" s="12"/>
    </row>
    <row r="24" spans="1:16" x14ac:dyDescent="0.35">
      <c r="A24" s="13" t="s">
        <v>4</v>
      </c>
      <c r="B24" s="2">
        <v>53</v>
      </c>
      <c r="C24" s="10">
        <v>67</v>
      </c>
      <c r="D24" s="11">
        <v>71</v>
      </c>
      <c r="E24" s="11">
        <v>65</v>
      </c>
      <c r="F24" s="11">
        <v>80</v>
      </c>
      <c r="G24" s="11">
        <v>77</v>
      </c>
      <c r="H24" s="11">
        <v>71</v>
      </c>
      <c r="I24" s="11">
        <v>91</v>
      </c>
      <c r="J24" s="11">
        <v>85</v>
      </c>
      <c r="K24" s="11">
        <v>73</v>
      </c>
      <c r="L24" s="11">
        <v>63</v>
      </c>
      <c r="M24" s="11">
        <v>93</v>
      </c>
      <c r="N24" s="11">
        <f t="shared" ref="N24:N27" si="2">SUM(B24:M24)</f>
        <v>889</v>
      </c>
      <c r="O24" s="21">
        <f>SUM(N24)/N28</f>
        <v>0.12819033886085077</v>
      </c>
      <c r="P24" s="12"/>
    </row>
    <row r="25" spans="1:16" x14ac:dyDescent="0.35">
      <c r="A25" s="13" t="s">
        <v>5</v>
      </c>
      <c r="B25" s="2">
        <v>9</v>
      </c>
      <c r="C25" s="10">
        <v>10</v>
      </c>
      <c r="D25" s="11">
        <v>11</v>
      </c>
      <c r="E25" s="11">
        <v>10</v>
      </c>
      <c r="F25" s="11">
        <v>13</v>
      </c>
      <c r="G25" s="11">
        <v>10</v>
      </c>
      <c r="H25" s="11">
        <v>11</v>
      </c>
      <c r="I25" s="11">
        <v>13</v>
      </c>
      <c r="J25" s="11">
        <v>14</v>
      </c>
      <c r="K25" s="11">
        <v>13</v>
      </c>
      <c r="L25" s="11">
        <v>3</v>
      </c>
      <c r="M25" s="11">
        <v>15</v>
      </c>
      <c r="N25" s="11">
        <f t="shared" si="2"/>
        <v>132</v>
      </c>
      <c r="O25" s="21">
        <f>SUM(N25)/N28</f>
        <v>1.9033886085075703E-2</v>
      </c>
      <c r="P25" s="12"/>
    </row>
    <row r="26" spans="1:16" x14ac:dyDescent="0.35">
      <c r="A26" s="13" t="s">
        <v>8</v>
      </c>
      <c r="B26" s="2">
        <v>326</v>
      </c>
      <c r="C26" s="10">
        <v>422</v>
      </c>
      <c r="D26" s="11">
        <v>472</v>
      </c>
      <c r="E26" s="11">
        <v>446</v>
      </c>
      <c r="F26" s="11">
        <v>465</v>
      </c>
      <c r="G26" s="11">
        <v>467</v>
      </c>
      <c r="H26" s="11">
        <v>429</v>
      </c>
      <c r="I26" s="11">
        <v>532</v>
      </c>
      <c r="J26" s="11">
        <v>460</v>
      </c>
      <c r="K26" s="11">
        <v>485</v>
      </c>
      <c r="L26" s="11">
        <v>289</v>
      </c>
      <c r="M26" s="11">
        <v>511</v>
      </c>
      <c r="N26" s="11">
        <f t="shared" si="2"/>
        <v>5304</v>
      </c>
      <c r="O26" s="21">
        <f>SUM(N26)/N28</f>
        <v>0.76481614996395098</v>
      </c>
      <c r="P26" s="12"/>
    </row>
    <row r="27" spans="1:16" x14ac:dyDescent="0.35">
      <c r="A27" s="13" t="s">
        <v>6</v>
      </c>
      <c r="B27" s="2">
        <v>0</v>
      </c>
      <c r="C27" s="10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 t="shared" si="2"/>
        <v>0</v>
      </c>
      <c r="O27" s="21">
        <f>SUM(N27)/N28</f>
        <v>0</v>
      </c>
      <c r="P27" s="12"/>
    </row>
    <row r="28" spans="1:16" x14ac:dyDescent="0.35">
      <c r="A28" s="13"/>
      <c r="B28" s="2">
        <f>SUM(B23:B27)</f>
        <v>422</v>
      </c>
      <c r="C28" s="2">
        <f t="shared" ref="C28:N28" si="3">SUM(C23:C27)</f>
        <v>544</v>
      </c>
      <c r="D28" s="2">
        <f t="shared" si="3"/>
        <v>608</v>
      </c>
      <c r="E28" s="2">
        <f t="shared" si="3"/>
        <v>566</v>
      </c>
      <c r="F28" s="2">
        <f t="shared" si="3"/>
        <v>613</v>
      </c>
      <c r="G28" s="2">
        <f t="shared" si="3"/>
        <v>604</v>
      </c>
      <c r="H28" s="2">
        <f t="shared" si="3"/>
        <v>558</v>
      </c>
      <c r="I28" s="2">
        <f t="shared" si="3"/>
        <v>696</v>
      </c>
      <c r="J28" s="2">
        <f t="shared" si="3"/>
        <v>618</v>
      </c>
      <c r="K28" s="2">
        <f t="shared" si="3"/>
        <v>624</v>
      </c>
      <c r="L28" s="2">
        <f t="shared" si="3"/>
        <v>397</v>
      </c>
      <c r="M28" s="2">
        <f t="shared" si="3"/>
        <v>685</v>
      </c>
      <c r="N28" s="2">
        <f t="shared" si="3"/>
        <v>6935</v>
      </c>
      <c r="O28" s="21">
        <f>SUM(N28)/N28</f>
        <v>1</v>
      </c>
      <c r="P28" s="12"/>
    </row>
    <row r="29" spans="1:16" x14ac:dyDescent="0.35">
      <c r="A29" s="13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:M14 C28:M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2023-01-03T10:18:08Z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