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mca07\AppData\Local\Microsoft\Windows\INetCache\Content.Outlook\7VPFYSMP\"/>
    </mc:Choice>
  </mc:AlternateContent>
  <xr:revisionPtr revIDLastSave="0" documentId="13_ncr:1_{FDB55813-B526-472E-8009-1E46E0F39C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I24" i="1"/>
  <c r="K24" i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<sst xmlns="http://schemas.openxmlformats.org/spreadsheetml/2006/main" count="20" uniqueCount="20">
  <si>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</si>
  <si>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</si>
  <si>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</si>
  <si>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</si>
  <si>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</si>
  <si>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</si>
  <si>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</si>
  <si>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</si>
  <si>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</si>
  <si>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</si>
  <si>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</si>
  <si>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</si>
  <si>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</si>
  <si>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</si>
  <si>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KPA TRAD förval</t>
  </si>
  <si>
    <t xml:space="preserve">SEB </t>
  </si>
  <si>
    <t>LÄNSFÖRSÄKRINGAR FONDLIV</t>
  </si>
  <si>
    <t>FUTUR PENSION</t>
  </si>
  <si>
    <t>FOLKSAM LO PENSION</t>
  </si>
  <si>
    <t>Förmedlingsstatistik  AKAP-KL /KAP-KL/PFA/AKAP-KR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</si>
</sst>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  <font>
      <sz val="6"/>
      <color rgb="FF3D3D3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E1DFD7"/>
      </left>
      <right style="medium">
        <color rgb="FFE1DFD7"/>
      </right>
      <top style="medium">
        <color rgb="FFE1DFD7"/>
      </top>
      <bottom style="medium">
        <color rgb="FFE1DFD7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2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  <xf numFmtId="0" fontId="8" fillId="0" borderId="0" xfId="0" applyFont="1"/>
    <xf numFmtId="0" fontId="8" fillId="4" borderId="1" xfId="0" applyFont="1" applyFill="1" applyBorder="1" applyAlignment="1">
      <alignment horizontal="right" vertical="center" wrapText="1"/>
    </xf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7" workbookViewId="0">
      <selection activeCell="D23" sqref="D23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2.81640625" bestFit="1" customWidth="1"/>
    <col min="8" max="8" width="11.26953125" bestFit="1" customWidth="1"/>
    <col min="9" max="9" width="11.26953125" customWidth="1"/>
    <col min="10" max="10" width="12.1796875" customWidth="1"/>
    <col min="11" max="11" width="10.7265625" customWidth="1"/>
    <col min="12" max="12" width="11.453125" customWidth="1"/>
    <col min="13" max="13" width="12.81640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13">
        <v>202301</v>
      </c>
      <c r="C8" s="13">
        <v>202302</v>
      </c>
      <c r="D8" s="13">
        <v>202303</v>
      </c>
      <c r="E8" s="13">
        <v>202304</v>
      </c>
      <c r="F8" s="13">
        <v>202305</v>
      </c>
      <c r="G8" s="13">
        <v>202306</v>
      </c>
      <c r="H8" s="13">
        <v>202307</v>
      </c>
      <c r="I8" s="13">
        <v>202308</v>
      </c>
      <c r="J8" s="13">
        <v>202309</v>
      </c>
      <c r="K8" s="13">
        <v>202310</v>
      </c>
      <c r="L8" s="13">
        <v>202311</v>
      </c>
      <c r="M8" s="13">
        <v>202312</v>
      </c>
      <c r="N8" s="13" t="s">
        <v>1</v>
      </c>
      <c r="O8" s="13" t="s">
        <v>2</v>
      </c>
    </row>
    <row r="9" spans="1:15" s="9" customFormat="1" x14ac:dyDescent="0.35">
      <c r="A9" s="9" t="s">
        <v>3</v>
      </c>
      <c r="B9" s="7">
        <v>941895</v>
      </c>
      <c r="C9" s="20">
        <v>559829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f>SUM(B9:M9)</f>
        <v>1501724</v>
      </c>
      <c r="O9" s="18">
        <f>SUM(N9)/N24</f>
        <v>5.6387895268012996E-3</v>
      </c>
    </row>
    <row r="10" spans="1:15" s="9" customFormat="1" x14ac:dyDescent="0.35">
      <c r="A10" s="9" t="s">
        <v>4</v>
      </c>
      <c r="B10" s="7">
        <v>11876904</v>
      </c>
      <c r="C10" s="20">
        <v>5560792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ref="N10:N24" si="0">SUM(B10:M10)</f>
        <v>17437696</v>
      </c>
      <c r="O10" s="18">
        <f>SUM(N10)/N24</f>
        <v>6.5476410829383366E-2</v>
      </c>
    </row>
    <row r="11" spans="1:15" s="9" customFormat="1" x14ac:dyDescent="0.35">
      <c r="A11" s="9" t="s">
        <v>5</v>
      </c>
      <c r="B11" s="7">
        <v>9861600</v>
      </c>
      <c r="C11" s="20">
        <v>5895512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f t="shared" si="0"/>
        <v>15757112</v>
      </c>
      <c r="O11" s="18">
        <f>SUM(N11)/N24</f>
        <v>5.9166023928654714E-2</v>
      </c>
    </row>
    <row r="12" spans="1:15" s="9" customFormat="1" x14ac:dyDescent="0.35">
      <c r="A12" s="9" t="s">
        <v>18</v>
      </c>
      <c r="B12" s="7">
        <v>2540271</v>
      </c>
      <c r="C12" s="20">
        <v>1891160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f t="shared" si="0"/>
        <v>4431431</v>
      </c>
      <c r="O12" s="18">
        <f>SUM(N12)/N24</f>
        <v>1.6639480165158583E-2</v>
      </c>
    </row>
    <row r="13" spans="1:15" s="9" customFormat="1" x14ac:dyDescent="0.35">
      <c r="A13" s="9" t="s">
        <v>6</v>
      </c>
      <c r="B13" s="7">
        <v>580502</v>
      </c>
      <c r="C13" s="20">
        <v>188395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0"/>
        <v>768897</v>
      </c>
      <c r="O13" s="18">
        <f>SUM(N13)/N24</f>
        <v>2.8871139775277872E-3</v>
      </c>
    </row>
    <row r="14" spans="1:15" s="9" customFormat="1" ht="15" thickBot="1" x14ac:dyDescent="0.4">
      <c r="A14" s="9" t="s">
        <v>17</v>
      </c>
      <c r="B14" s="7">
        <v>2645338</v>
      </c>
      <c r="C14" s="20">
        <v>2476616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f t="shared" ref="N14" si="1">SUM(B14:M14)</f>
        <v>5121954</v>
      </c>
      <c r="O14" s="18">
        <f>SUM(N14)/N24</f>
        <v>1.9232309380390819E-2</v>
      </c>
    </row>
    <row r="15" spans="1:15" s="9" customFormat="1" ht="15" thickBot="1" x14ac:dyDescent="0.4">
      <c r="A15" s="9" t="s">
        <v>7</v>
      </c>
      <c r="B15" s="7">
        <v>11497835</v>
      </c>
      <c r="C15" s="21">
        <v>9012867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f t="shared" si="0"/>
        <v>20510702</v>
      </c>
      <c r="O15" s="18">
        <f>SUM(N15)/N24</f>
        <v>7.7015171646016484E-2</v>
      </c>
    </row>
    <row r="16" spans="1:15" s="9" customFormat="1" x14ac:dyDescent="0.35">
      <c r="A16" s="11" t="s">
        <v>12</v>
      </c>
      <c r="B16" s="7">
        <v>1217229</v>
      </c>
      <c r="C16" s="20">
        <v>588624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f t="shared" si="0"/>
        <v>1805853</v>
      </c>
      <c r="O16" s="18">
        <f>SUM(N16)/N24</f>
        <v>6.7807566392644103E-3</v>
      </c>
    </row>
    <row r="17" spans="1:15" s="9" customFormat="1" x14ac:dyDescent="0.35">
      <c r="A17" s="11" t="s">
        <v>16</v>
      </c>
      <c r="B17" s="7">
        <v>1387339</v>
      </c>
      <c r="C17" s="20">
        <v>1163976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f t="shared" si="0"/>
        <v>2551315</v>
      </c>
      <c r="O17" s="18">
        <f>SUM((N17)/N24)</f>
        <v>9.5798750646397448E-3</v>
      </c>
    </row>
    <row r="18" spans="1:15" s="9" customFormat="1" ht="15" thickBot="1" x14ac:dyDescent="0.4">
      <c r="A18" s="9" t="s">
        <v>8</v>
      </c>
      <c r="B18" s="7">
        <v>13390018</v>
      </c>
      <c r="C18" s="20">
        <v>6327015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 t="shared" si="0"/>
        <v>19717033</v>
      </c>
      <c r="O18" s="18">
        <f>SUM(N18)/N24</f>
        <v>7.403504184523628E-2</v>
      </c>
    </row>
    <row r="19" spans="1:15" s="9" customFormat="1" ht="15" thickBot="1" x14ac:dyDescent="0.4">
      <c r="A19" s="9" t="s">
        <v>15</v>
      </c>
      <c r="B19" s="7">
        <v>11624831</v>
      </c>
      <c r="C19" s="21">
        <v>4206091</v>
      </c>
      <c r="D19" s="16"/>
      <c r="E19" s="16"/>
      <c r="F19" s="16"/>
      <c r="G19" s="16"/>
      <c r="H19" s="16"/>
      <c r="I19" s="16"/>
      <c r="J19" s="16"/>
      <c r="K19" s="17"/>
      <c r="L19" s="17"/>
      <c r="M19" s="17"/>
      <c r="N19" s="16">
        <f t="shared" si="0"/>
        <v>15830922</v>
      </c>
      <c r="O19" s="18">
        <f>SUM(N19)/N24</f>
        <v>5.9443171430441463E-2</v>
      </c>
    </row>
    <row r="20" spans="1:15" s="9" customFormat="1" ht="15" thickBot="1" x14ac:dyDescent="0.4">
      <c r="A20" s="9" t="s">
        <v>9</v>
      </c>
      <c r="B20" s="7">
        <v>13134210</v>
      </c>
      <c r="C20" s="21">
        <v>8311409</v>
      </c>
      <c r="D20" s="16"/>
      <c r="E20" s="16"/>
      <c r="F20" s="16"/>
      <c r="G20" s="16"/>
      <c r="H20" s="16"/>
      <c r="I20" s="16"/>
      <c r="J20" s="16"/>
      <c r="K20" s="17"/>
      <c r="L20" s="17"/>
      <c r="M20" s="17"/>
      <c r="N20" s="16">
        <f t="shared" si="0"/>
        <v>21445619</v>
      </c>
      <c r="O20" s="18">
        <f>SUM(N20)/N24</f>
        <v>8.0525670371500324E-2</v>
      </c>
    </row>
    <row r="21" spans="1:15" s="9" customFormat="1" x14ac:dyDescent="0.35">
      <c r="A21" s="9" t="s">
        <v>10</v>
      </c>
      <c r="B21" s="7">
        <v>19085620</v>
      </c>
      <c r="C21" s="20">
        <v>9124567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0"/>
        <v>28210187</v>
      </c>
      <c r="O21" s="18">
        <f>SUM(N21)/N24</f>
        <v>0.10592579395728254</v>
      </c>
    </row>
    <row r="22" spans="1:15" s="9" customFormat="1" x14ac:dyDescent="0.35">
      <c r="A22" s="9" t="s">
        <v>14</v>
      </c>
      <c r="B22" s="7">
        <v>63562808</v>
      </c>
      <c r="C22" s="20">
        <v>36664797</v>
      </c>
      <c r="D22" s="15"/>
      <c r="E22" s="15"/>
      <c r="F22" s="15"/>
      <c r="G22" s="15"/>
      <c r="H22" s="15"/>
      <c r="I22" s="15"/>
      <c r="J22" s="15"/>
      <c r="K22" s="14"/>
      <c r="L22" s="15"/>
      <c r="M22" s="15"/>
      <c r="N22" s="16">
        <f t="shared" si="0"/>
        <v>100227605</v>
      </c>
      <c r="O22" s="18">
        <f>SUM(N22)/N24</f>
        <v>0.37634237008290305</v>
      </c>
    </row>
    <row r="23" spans="1:15" x14ac:dyDescent="0.35">
      <c r="A23" s="9" t="s">
        <v>11</v>
      </c>
      <c r="B23" s="7">
        <v>7770217</v>
      </c>
      <c r="C23" s="20">
        <v>3232012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16">
        <f t="shared" si="0"/>
        <v>11002229</v>
      </c>
      <c r="O23" s="18">
        <f>SUM(N23)/N24</f>
        <v>4.1312021154799108E-2</v>
      </c>
    </row>
    <row r="24" spans="1:15" x14ac:dyDescent="0.35">
      <c r="A24" s="12" t="s">
        <v>13</v>
      </c>
      <c r="B24" s="7">
        <f>SUM(B9:B23)</f>
        <v>171116617</v>
      </c>
      <c r="C24" s="7">
        <f>SUM(C9:C23)</f>
        <v>95203662</v>
      </c>
      <c r="D24" s="7">
        <f>SUM((D9:D23))</f>
        <v>0</v>
      </c>
      <c r="E24" s="7">
        <f>SUM((E9:E23))</f>
        <v>0</v>
      </c>
      <c r="F24" s="7">
        <f>SUM((F9:F23))</f>
        <v>0</v>
      </c>
      <c r="G24" s="7">
        <f>SUM((G9:G23))</f>
        <v>0</v>
      </c>
      <c r="H24" s="7">
        <f t="shared" ref="H24:M24" si="2">SUM(H9:H23)</f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16">
        <f t="shared" si="0"/>
        <v>266320279</v>
      </c>
      <c r="O24" s="18">
        <f>SUM(N24)/N24</f>
        <v>1</v>
      </c>
    </row>
    <row r="25" spans="1:15" x14ac:dyDescent="0.3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2023-02-27T14:47:59Z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